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worksheets/sheet6.xml" ContentType="application/vnd.openxmlformats-officedocument.spreadsheetml.worksheet+xml"/>
  <Override PartName="/xl/activeX/activeX5.xml" ContentType="application/vnd.ms-office.activeX+xml"/>
  <Override PartName="/xl/activeX/activeX6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30" windowWidth="16650" windowHeight="11895" firstSheet="1" activeTab="4"/>
  </bookViews>
  <sheets>
    <sheet name="Customer Payments" sheetId="1" r:id="rId1"/>
    <sheet name="Software Sales" sheetId="6" r:id="rId2"/>
    <sheet name="Outgoings" sheetId="7" r:id="rId3"/>
    <sheet name="House Rental" sheetId="2" r:id="rId4"/>
    <sheet name="PAYE Earnings" sheetId="4" r:id="rId5"/>
    <sheet name="Shares" sheetId="5" r:id="rId6"/>
  </sheets>
  <calcPr calcId="125725"/>
  <fileRecoveryPr repairLoad="1"/>
</workbook>
</file>

<file path=xl/calcChain.xml><?xml version="1.0" encoding="utf-8"?>
<calcChain xmlns="http://schemas.openxmlformats.org/spreadsheetml/2006/main">
  <c r="E104" i="7"/>
  <c r="F30" i="2" l="1"/>
  <c r="E28"/>
  <c r="E18"/>
  <c r="E26"/>
  <c r="E24"/>
  <c r="E22"/>
  <c r="E20"/>
  <c r="E16"/>
  <c r="E14"/>
  <c r="E12"/>
  <c r="E10"/>
  <c r="E8"/>
  <c r="E6"/>
  <c r="E4"/>
  <c r="E39" i="7"/>
  <c r="E102"/>
  <c r="E96"/>
  <c r="E27" i="2" l="1"/>
  <c r="D21" i="6"/>
  <c r="D27" i="2"/>
  <c r="C30"/>
</calcChain>
</file>

<file path=xl/sharedStrings.xml><?xml version="1.0" encoding="utf-8"?>
<sst xmlns="http://schemas.openxmlformats.org/spreadsheetml/2006/main" count="530" uniqueCount="180">
  <si>
    <t xml:space="preserve">Jim Dunstan </t>
  </si>
  <si>
    <t>Date</t>
  </si>
  <si>
    <t>Client</t>
  </si>
  <si>
    <t>Paid</t>
  </si>
  <si>
    <t>House Rental Payments</t>
  </si>
  <si>
    <t>From</t>
  </si>
  <si>
    <t>Amount</t>
  </si>
  <si>
    <t>Sean Smith</t>
  </si>
  <si>
    <t>Steve Roberts</t>
  </si>
  <si>
    <t>Method</t>
  </si>
  <si>
    <t>PAYE Earnings</t>
  </si>
  <si>
    <t>Employer</t>
  </si>
  <si>
    <t>Period</t>
  </si>
  <si>
    <t>Gross Pay</t>
  </si>
  <si>
    <t>Expenses</t>
  </si>
  <si>
    <t>NI</t>
  </si>
  <si>
    <t>Net Pay</t>
  </si>
  <si>
    <t>Parasol</t>
  </si>
  <si>
    <t>Tax Paid</t>
  </si>
  <si>
    <t>Mortgage Interest</t>
  </si>
  <si>
    <t>annual</t>
  </si>
  <si>
    <t>pcm</t>
  </si>
  <si>
    <t>Shares</t>
  </si>
  <si>
    <t>Insurance payments</t>
  </si>
  <si>
    <t>Just Landlords</t>
  </si>
  <si>
    <t>Reference</t>
  </si>
  <si>
    <t>Name</t>
  </si>
  <si>
    <t>IDOX ORD 1P</t>
  </si>
  <si>
    <t xml:space="preserve">Broker - </t>
  </si>
  <si>
    <t>Interactive Investor</t>
  </si>
  <si>
    <t>Market</t>
  </si>
  <si>
    <t>Price</t>
  </si>
  <si>
    <t>Qty.</t>
  </si>
  <si>
    <t>Book Cost (£)</t>
  </si>
  <si>
    <t>Value (£)</t>
  </si>
  <si>
    <t>Profit (£)</t>
  </si>
  <si>
    <t>%</t>
  </si>
  <si>
    <t>Total Book Cost</t>
  </si>
  <si>
    <t>Total Value</t>
  </si>
  <si>
    <t>Total Profit (£)%</t>
  </si>
  <si>
    <t>Total Profit (%)</t>
  </si>
  <si>
    <t>LSE</t>
  </si>
  <si>
    <t>Current Portfolio</t>
  </si>
  <si>
    <t>2012 to 2013</t>
  </si>
  <si>
    <t>Trade Date</t>
  </si>
  <si>
    <t>Information</t>
  </si>
  <si>
    <t>Quantity Bought</t>
  </si>
  <si>
    <t>Quantity Sold</t>
  </si>
  <si>
    <t>Total Consideration (£)</t>
  </si>
  <si>
    <t>ABERDEEN EMERGING MKTS EQ</t>
  </si>
  <si>
    <t>Limit Order</t>
  </si>
  <si>
    <t>PP2732314</t>
  </si>
  <si>
    <t>PP2635532</t>
  </si>
  <si>
    <t>PP2534764</t>
  </si>
  <si>
    <t>PP2143668</t>
  </si>
  <si>
    <t>PP1682892</t>
  </si>
  <si>
    <t>@GB</t>
  </si>
  <si>
    <t>502.37p</t>
  </si>
  <si>
    <t>CORAC GROUP PLC (CA)</t>
  </si>
  <si>
    <t>CORAC GRP ORD 10P</t>
  </si>
  <si>
    <t>10.375p</t>
  </si>
  <si>
    <t>32.625p</t>
  </si>
  <si>
    <t>Apr 2012 - March 2013</t>
  </si>
  <si>
    <t>Income from clients - Hosting, and Consultancy</t>
  </si>
  <si>
    <t>fixit nerds</t>
  </si>
  <si>
    <t>Paypal</t>
  </si>
  <si>
    <t>sales@redbrooktech.com</t>
  </si>
  <si>
    <t>Pcsimple.co.uk</t>
  </si>
  <si>
    <t>byteback.org.uk</t>
  </si>
  <si>
    <t>Frank Nyskjold</t>
  </si>
  <si>
    <t>We-Do-Pc Ltd</t>
  </si>
  <si>
    <t>Software Sales</t>
  </si>
  <si>
    <t>Company</t>
  </si>
  <si>
    <t>Product</t>
  </si>
  <si>
    <t>Account</t>
  </si>
  <si>
    <t>Trailblazer</t>
  </si>
  <si>
    <t>Jim Sargent</t>
  </si>
  <si>
    <t>Gerlinde Stelzer</t>
  </si>
  <si>
    <t>Michael Adenji</t>
  </si>
  <si>
    <t>Christopher Zei</t>
  </si>
  <si>
    <t>Carlo Focarelli</t>
  </si>
  <si>
    <t>Chris Sherman</t>
  </si>
  <si>
    <t>BlogtimMore Hon</t>
  </si>
  <si>
    <t>Zachariah Amela</t>
  </si>
  <si>
    <t>One Hundred Proof Limited</t>
  </si>
  <si>
    <t>Evolution</t>
  </si>
  <si>
    <t>Codespark</t>
  </si>
  <si>
    <t>Mister Wong GmbH</t>
  </si>
  <si>
    <t>StatCounter Ltd</t>
  </si>
  <si>
    <t>JustHost</t>
  </si>
  <si>
    <t>Skype Communications Sarl</t>
  </si>
  <si>
    <t>Distrify Limited</t>
  </si>
  <si>
    <t>Experts Exchange, LLC</t>
  </si>
  <si>
    <t>JustGiving</t>
  </si>
  <si>
    <t>Extensoft Inc</t>
  </si>
  <si>
    <t>fiverr.com</t>
  </si>
  <si>
    <t xml:space="preserve"> Name</t>
  </si>
  <si>
    <t xml:space="preserve"> Currency</t>
  </si>
  <si>
    <t xml:space="preserve"> Gross</t>
  </si>
  <si>
    <t xml:space="preserve"> Item Title</t>
  </si>
  <si>
    <t xml:space="preserve"> </t>
  </si>
  <si>
    <t>USD</t>
  </si>
  <si>
    <t>Mister Wong Tiny</t>
  </si>
  <si>
    <t>GBP</t>
  </si>
  <si>
    <t>Shopping Cart</t>
  </si>
  <si>
    <t>Hosting and Domain Product Renewals</t>
  </si>
  <si>
    <t>Artisteer Standard Edition - 1 Year Upgrade Period for 0601-EEE1-FF7E-2F9F-486B</t>
  </si>
  <si>
    <t>Donation to Llamau through JustGiving</t>
  </si>
  <si>
    <t>Genuitec</t>
  </si>
  <si>
    <t>MyEclipse Membership</t>
  </si>
  <si>
    <t>UKHost4u Invoice</t>
  </si>
  <si>
    <t>Humble Bundle, Inc.</t>
  </si>
  <si>
    <t>Purchase Humble THQ Bundle (transaction id: XAC2P6VKRUGVU)</t>
  </si>
  <si>
    <t>freedigitalphotos.net</t>
  </si>
  <si>
    <t>Invoice #142567</t>
  </si>
  <si>
    <t>eBay Intl AG</t>
  </si>
  <si>
    <t>ShippingService:Royal Mail 1st Class Recorded, Tracking #: TrkNumber, Postage: GBP 11.25, Insurance: GBP 0.00</t>
  </si>
  <si>
    <t>eBay Europe Sarl</t>
  </si>
  <si>
    <t>Monthly eBay Seller Fees</t>
  </si>
  <si>
    <t>DigitalRiver UK SARL</t>
  </si>
  <si>
    <t>DRI*kaspersky.co.uk order 19640314024</t>
  </si>
  <si>
    <t>Invoice #144231</t>
  </si>
  <si>
    <t>Company Check Ltd</t>
  </si>
  <si>
    <t>AA Document for 05567791 SHADOW DEBT COLLECTION LIMITED</t>
  </si>
  <si>
    <t>363a Document for 05567791 SHADOW DEBT COLLECTION LIMITED</t>
  </si>
  <si>
    <t>AA Document for 05466427 SHADOW CREDIT MANAGEMENT LIMITED</t>
  </si>
  <si>
    <t>Invoice #146238</t>
  </si>
  <si>
    <t>Maplin Electronics</t>
  </si>
  <si>
    <t>Invoice #148028</t>
  </si>
  <si>
    <t>Ebuyer (UK) Limited</t>
  </si>
  <si>
    <t>eBuyer Order 19429649 - graphic card and PSU</t>
  </si>
  <si>
    <t>Web Hosting Payments</t>
  </si>
  <si>
    <t>Note: These payments came out of the Paypal account</t>
  </si>
  <si>
    <t>UKHost4u.com</t>
  </si>
  <si>
    <t>Software and Services Purchases</t>
  </si>
  <si>
    <t>Charitable Donations</t>
  </si>
  <si>
    <t>Total:</t>
  </si>
  <si>
    <t>Total</t>
  </si>
  <si>
    <t xml:space="preserve"> Just Host Ltd.</t>
  </si>
  <si>
    <t>Details Payment To Just Host Ltd. 49F22445YA0161144</t>
  </si>
  <si>
    <t>Details Payment To UKHost4u.com / Hosting Systems</t>
  </si>
  <si>
    <t xml:space="preserve"> UKHost4u.com </t>
  </si>
  <si>
    <t>Details Payment To Just Host Ltd. 6JK87449W9882270F</t>
  </si>
  <si>
    <t>LiquidNet Ltd</t>
  </si>
  <si>
    <t>Recurring Payment To LiquidNet Ltd 4LB906694F906513X</t>
  </si>
  <si>
    <t>UKHost4u.com / Hosting Systems 7AY86799R85544210</t>
  </si>
  <si>
    <t>Payment To JustHost 2HB862358C164534N</t>
  </si>
  <si>
    <t>JustHost 0AA69274X7645931Y</t>
  </si>
  <si>
    <t>UKHost4u.com / Hosting Systems 6SF60979F2640374V</t>
  </si>
  <si>
    <t>Paid From</t>
  </si>
  <si>
    <t>Paypal pendragon</t>
  </si>
  <si>
    <t>Paypal redbrook</t>
  </si>
  <si>
    <t>No customers billed for hosting in this year</t>
  </si>
  <si>
    <t>Pluralsight Training</t>
  </si>
  <si>
    <t>Thinbanking</t>
  </si>
  <si>
    <t>OnlyWire</t>
  </si>
  <si>
    <t>Brinskter</t>
  </si>
  <si>
    <t>Think Bank</t>
  </si>
  <si>
    <t>Movements</t>
  </si>
  <si>
    <t>April</t>
  </si>
  <si>
    <t>May</t>
  </si>
  <si>
    <t>June</t>
  </si>
  <si>
    <t>July</t>
  </si>
  <si>
    <t>August</t>
  </si>
  <si>
    <t>September</t>
  </si>
  <si>
    <t>October</t>
  </si>
  <si>
    <t>Note: Sean Smiths' rent is set at £300 per month</t>
  </si>
  <si>
    <t>Arrears</t>
  </si>
  <si>
    <t xml:space="preserve">I cant find these two payments on my bank statement </t>
  </si>
  <si>
    <t>Have requested statements from Halifax to get exact dates</t>
  </si>
  <si>
    <t>November</t>
  </si>
  <si>
    <t>December</t>
  </si>
  <si>
    <t>January</t>
  </si>
  <si>
    <t>February</t>
  </si>
  <si>
    <t>March</t>
  </si>
  <si>
    <t>Taxable:</t>
  </si>
  <si>
    <t>He is in arrears by £86 per month</t>
  </si>
  <si>
    <t>Landlord Insurance</t>
  </si>
  <si>
    <t>Thomas Huff</t>
  </si>
  <si>
    <t>Grand Total:</t>
  </si>
</sst>
</file>

<file path=xl/styles.xml><?xml version="1.0" encoding="utf-8"?>
<styleSheet xmlns="http://schemas.openxmlformats.org/spreadsheetml/2006/main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6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/>
    <xf numFmtId="44" fontId="0" fillId="0" borderId="0" xfId="0" applyNumberFormat="1"/>
    <xf numFmtId="0" fontId="0" fillId="0" borderId="0" xfId="0"/>
    <xf numFmtId="14" fontId="0" fillId="0" borderId="0" xfId="0" applyNumberFormat="1"/>
    <xf numFmtId="0" fontId="4" fillId="2" borderId="0" xfId="0" applyFont="1" applyFill="1"/>
    <xf numFmtId="0" fontId="3" fillId="0" borderId="0" xfId="0" applyFont="1"/>
    <xf numFmtId="0" fontId="4" fillId="3" borderId="0" xfId="0" applyFont="1" applyFill="1"/>
    <xf numFmtId="0" fontId="0" fillId="3" borderId="0" xfId="0" applyFill="1"/>
    <xf numFmtId="0" fontId="3" fillId="0" borderId="0" xfId="0" applyFont="1" applyAlignment="1">
      <alignment horizontal="center"/>
    </xf>
    <xf numFmtId="14" fontId="3" fillId="0" borderId="0" xfId="0" applyNumberFormat="1" applyFont="1"/>
    <xf numFmtId="44" fontId="3" fillId="0" borderId="0" xfId="0" applyNumberFormat="1" applyFont="1"/>
    <xf numFmtId="0" fontId="4" fillId="2" borderId="1" xfId="0" applyFont="1" applyFill="1" applyBorder="1"/>
    <xf numFmtId="0" fontId="0" fillId="2" borderId="1" xfId="0" applyFill="1" applyBorder="1"/>
    <xf numFmtId="2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1" xfId="0" applyBorder="1"/>
    <xf numFmtId="0" fontId="5" fillId="0" borderId="0" xfId="1" applyAlignment="1" applyProtection="1"/>
    <xf numFmtId="6" fontId="0" fillId="0" borderId="0" xfId="0" applyNumberFormat="1"/>
    <xf numFmtId="0" fontId="6" fillId="0" borderId="0" xfId="0" applyFont="1"/>
    <xf numFmtId="0" fontId="3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9" fillId="0" borderId="0" xfId="0" applyNumberFormat="1" applyFont="1"/>
    <xf numFmtId="6" fontId="9" fillId="0" borderId="0" xfId="0" applyNumberFormat="1" applyFont="1"/>
    <xf numFmtId="0" fontId="11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3" fillId="2" borderId="0" xfId="0" applyFont="1" applyFill="1"/>
    <xf numFmtId="0" fontId="14" fillId="2" borderId="0" xfId="0" applyFont="1" applyFill="1"/>
    <xf numFmtId="164" fontId="13" fillId="2" borderId="0" xfId="0" applyNumberFormat="1" applyFont="1" applyFill="1"/>
    <xf numFmtId="164" fontId="0" fillId="2" borderId="0" xfId="0" applyNumberFormat="1" applyFill="1"/>
    <xf numFmtId="8" fontId="0" fillId="0" borderId="0" xfId="0" applyNumberFormat="1"/>
    <xf numFmtId="14" fontId="0" fillId="2" borderId="0" xfId="0" applyNumberFormat="1" applyFill="1"/>
    <xf numFmtId="44" fontId="0" fillId="2" borderId="0" xfId="0" applyNumberFormat="1" applyFill="1"/>
    <xf numFmtId="14" fontId="0" fillId="0" borderId="0" xfId="0" applyNumberFormat="1" applyFill="1"/>
    <xf numFmtId="0" fontId="0" fillId="0" borderId="0" xfId="0" applyFill="1"/>
    <xf numFmtId="44" fontId="0" fillId="0" borderId="0" xfId="0" applyNumberFormat="1" applyFill="1"/>
    <xf numFmtId="14" fontId="14" fillId="0" borderId="0" xfId="0" applyNumberFormat="1" applyFont="1"/>
    <xf numFmtId="0" fontId="0" fillId="4" borderId="0" xfId="0" applyFill="1"/>
    <xf numFmtId="164" fontId="0" fillId="4" borderId="0" xfId="0" applyNumberFormat="1" applyFill="1"/>
    <xf numFmtId="6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redbrooktech.com" TargetMode="External"/><Relationship Id="rId13" Type="http://schemas.openxmlformats.org/officeDocument/2006/relationships/hyperlink" Target="mailto:sales@redbrooktech.com" TargetMode="External"/><Relationship Id="rId3" Type="http://schemas.openxmlformats.org/officeDocument/2006/relationships/hyperlink" Target="mailto:sales@redbrooktech.com" TargetMode="External"/><Relationship Id="rId7" Type="http://schemas.openxmlformats.org/officeDocument/2006/relationships/hyperlink" Target="mailto:sales@redbrooktech.com" TargetMode="External"/><Relationship Id="rId12" Type="http://schemas.openxmlformats.org/officeDocument/2006/relationships/hyperlink" Target="mailto:sales@redbrooktech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sales@redbrooktech.com" TargetMode="External"/><Relationship Id="rId16" Type="http://schemas.openxmlformats.org/officeDocument/2006/relationships/hyperlink" Target="mailto:sales@redbrooktech.com" TargetMode="External"/><Relationship Id="rId1" Type="http://schemas.openxmlformats.org/officeDocument/2006/relationships/hyperlink" Target="mailto:sales@redbrooktech.com" TargetMode="External"/><Relationship Id="rId6" Type="http://schemas.openxmlformats.org/officeDocument/2006/relationships/hyperlink" Target="mailto:sales@redbrooktech.com" TargetMode="External"/><Relationship Id="rId11" Type="http://schemas.openxmlformats.org/officeDocument/2006/relationships/hyperlink" Target="mailto:sales@redbrooktech.com" TargetMode="External"/><Relationship Id="rId5" Type="http://schemas.openxmlformats.org/officeDocument/2006/relationships/hyperlink" Target="mailto:sales@redbrooktech.com" TargetMode="External"/><Relationship Id="rId15" Type="http://schemas.openxmlformats.org/officeDocument/2006/relationships/hyperlink" Target="mailto:sales@redbrooktech.com" TargetMode="External"/><Relationship Id="rId10" Type="http://schemas.openxmlformats.org/officeDocument/2006/relationships/hyperlink" Target="mailto:sales@redbrooktech.com" TargetMode="External"/><Relationship Id="rId4" Type="http://schemas.openxmlformats.org/officeDocument/2006/relationships/hyperlink" Target="mailto:sales@redbrooktech.com" TargetMode="External"/><Relationship Id="rId9" Type="http://schemas.openxmlformats.org/officeDocument/2006/relationships/hyperlink" Target="mailto:sales@redbrooktech.com" TargetMode="External"/><Relationship Id="rId14" Type="http://schemas.openxmlformats.org/officeDocument/2006/relationships/hyperlink" Target="mailto:sales@redbrooktech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selection activeCell="B5" sqref="B5"/>
    </sheetView>
  </sheetViews>
  <sheetFormatPr defaultRowHeight="15"/>
  <cols>
    <col min="1" max="1" width="10.7109375" bestFit="1" customWidth="1"/>
    <col min="3" max="3" width="5.42578125" customWidth="1"/>
    <col min="7" max="7" width="35.5703125" customWidth="1"/>
  </cols>
  <sheetData>
    <row r="1" spans="1:7" ht="28.5">
      <c r="A1" s="1" t="s">
        <v>0</v>
      </c>
      <c r="B1" s="1"/>
      <c r="C1" s="1"/>
      <c r="D1" s="1" t="s">
        <v>43</v>
      </c>
      <c r="E1" s="1"/>
      <c r="F1" s="1"/>
    </row>
    <row r="2" spans="1:7">
      <c r="A2" s="11" t="s">
        <v>63</v>
      </c>
    </row>
    <row r="3" spans="1:7">
      <c r="A3" s="2" t="s">
        <v>1</v>
      </c>
      <c r="B3" s="2" t="s">
        <v>2</v>
      </c>
      <c r="C3" s="2"/>
      <c r="D3" s="2" t="s">
        <v>3</v>
      </c>
      <c r="E3" s="2"/>
      <c r="F3" s="2" t="s">
        <v>9</v>
      </c>
    </row>
    <row r="4" spans="1:7">
      <c r="A4" s="9"/>
      <c r="D4" s="3"/>
      <c r="F4" s="8"/>
    </row>
    <row r="5" spans="1:7">
      <c r="A5" s="9" t="s">
        <v>152</v>
      </c>
      <c r="D5" s="3"/>
      <c r="F5" s="8"/>
      <c r="G5" s="8"/>
    </row>
    <row r="6" spans="1:7">
      <c r="A6" s="9"/>
      <c r="D6" s="3"/>
      <c r="F6" s="8"/>
      <c r="G6" s="8"/>
    </row>
    <row r="7" spans="1:7">
      <c r="A7" s="9"/>
      <c r="D7" s="3"/>
      <c r="F7" s="4"/>
    </row>
    <row r="8" spans="1:7">
      <c r="A8" s="9"/>
      <c r="B8" s="8"/>
      <c r="D8" s="3"/>
      <c r="F8" s="4"/>
      <c r="G8" s="8"/>
    </row>
    <row r="9" spans="1:7">
      <c r="A9" s="9"/>
      <c r="D9" s="3"/>
    </row>
    <row r="10" spans="1:7">
      <c r="A10" s="9"/>
      <c r="D10" s="3"/>
    </row>
    <row r="11" spans="1:7">
      <c r="A11" s="9"/>
      <c r="D11" s="3"/>
    </row>
    <row r="12" spans="1:7">
      <c r="A12" s="9"/>
      <c r="D12" s="3"/>
    </row>
    <row r="13" spans="1:7">
      <c r="A13" s="9"/>
      <c r="D13" s="3"/>
    </row>
    <row r="14" spans="1:7">
      <c r="A14" s="9"/>
      <c r="D14" s="3"/>
    </row>
    <row r="15" spans="1:7">
      <c r="A15" s="9"/>
      <c r="D15" s="3"/>
    </row>
    <row r="16" spans="1:7">
      <c r="A16" s="9"/>
      <c r="D16" s="3"/>
    </row>
    <row r="17" spans="1:4">
      <c r="A17" s="9"/>
      <c r="D17" s="3"/>
    </row>
    <row r="18" spans="1:4">
      <c r="A18" s="9"/>
      <c r="D18" s="3"/>
    </row>
    <row r="19" spans="1:4">
      <c r="A19" s="9"/>
      <c r="D19" s="3"/>
    </row>
    <row r="20" spans="1:4">
      <c r="D20" s="3"/>
    </row>
  </sheetData>
  <sortState ref="A4:B8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zoomScaleNormal="100" workbookViewId="0">
      <selection activeCell="F25" sqref="F25"/>
    </sheetView>
  </sheetViews>
  <sheetFormatPr defaultRowHeight="15"/>
  <cols>
    <col min="1" max="1" width="10.7109375" bestFit="1" customWidth="1"/>
    <col min="2" max="2" width="18.7109375" customWidth="1"/>
    <col min="3" max="3" width="10.28515625" bestFit="1" customWidth="1"/>
  </cols>
  <sheetData>
    <row r="1" spans="1:6" s="33" customFormat="1" ht="26.25">
      <c r="A1" s="33" t="s">
        <v>71</v>
      </c>
    </row>
    <row r="2" spans="1:6" s="26" customFormat="1">
      <c r="A2" s="26" t="s">
        <v>1</v>
      </c>
      <c r="B2" s="26" t="s">
        <v>72</v>
      </c>
      <c r="C2" s="26" t="s">
        <v>73</v>
      </c>
      <c r="D2" s="26" t="s">
        <v>6</v>
      </c>
      <c r="E2" s="27" t="s">
        <v>9</v>
      </c>
      <c r="F2" s="27" t="s">
        <v>74</v>
      </c>
    </row>
    <row r="4" spans="1:6" s="8" customFormat="1" ht="15.75">
      <c r="A4" s="9">
        <v>41016</v>
      </c>
      <c r="B4" s="28" t="s">
        <v>76</v>
      </c>
      <c r="C4" s="8" t="s">
        <v>85</v>
      </c>
      <c r="D4" s="24">
        <v>45</v>
      </c>
      <c r="E4" s="25" t="s">
        <v>65</v>
      </c>
      <c r="F4" s="23" t="s">
        <v>66</v>
      </c>
    </row>
    <row r="5" spans="1:6" s="8" customFormat="1" ht="15.75">
      <c r="A5" s="9">
        <v>41021</v>
      </c>
      <c r="B5" s="28" t="s">
        <v>77</v>
      </c>
      <c r="C5" s="8" t="s">
        <v>85</v>
      </c>
      <c r="D5" s="24">
        <v>45</v>
      </c>
      <c r="E5" s="25" t="s">
        <v>65</v>
      </c>
      <c r="F5" s="23" t="s">
        <v>66</v>
      </c>
    </row>
    <row r="6" spans="1:6" s="8" customFormat="1" ht="15.75">
      <c r="A6" s="9">
        <v>41074</v>
      </c>
      <c r="B6" s="29" t="s">
        <v>64</v>
      </c>
      <c r="C6" s="8" t="s">
        <v>75</v>
      </c>
      <c r="D6" s="24">
        <v>95</v>
      </c>
      <c r="E6" s="25" t="s">
        <v>65</v>
      </c>
      <c r="F6" s="23" t="s">
        <v>66</v>
      </c>
    </row>
    <row r="7" spans="1:6" s="8" customFormat="1" ht="15.75">
      <c r="A7" s="9">
        <v>41088</v>
      </c>
      <c r="B7" s="29" t="s">
        <v>178</v>
      </c>
      <c r="C7" s="8" t="s">
        <v>75</v>
      </c>
      <c r="D7" s="24">
        <v>95</v>
      </c>
      <c r="E7" s="25" t="s">
        <v>65</v>
      </c>
      <c r="F7" s="23" t="s">
        <v>66</v>
      </c>
    </row>
    <row r="8" spans="1:6" s="8" customFormat="1" ht="15.75">
      <c r="A8" s="9">
        <v>41088</v>
      </c>
      <c r="B8" s="29" t="s">
        <v>78</v>
      </c>
      <c r="C8" s="8" t="s">
        <v>86</v>
      </c>
      <c r="D8" s="24">
        <v>45</v>
      </c>
      <c r="E8" s="25" t="s">
        <v>65</v>
      </c>
      <c r="F8" s="23" t="s">
        <v>66</v>
      </c>
    </row>
    <row r="9" spans="1:6" s="8" customFormat="1" ht="15.75">
      <c r="A9" s="9">
        <v>41088</v>
      </c>
      <c r="B9" s="29" t="s">
        <v>78</v>
      </c>
      <c r="C9" s="8" t="s">
        <v>85</v>
      </c>
      <c r="D9" s="24">
        <v>45</v>
      </c>
      <c r="E9" s="25" t="s">
        <v>65</v>
      </c>
      <c r="F9" s="23" t="s">
        <v>66</v>
      </c>
    </row>
    <row r="10" spans="1:6" ht="15.75">
      <c r="A10" s="9">
        <v>41103</v>
      </c>
      <c r="B10" s="29" t="s">
        <v>67</v>
      </c>
      <c r="C10" t="s">
        <v>75</v>
      </c>
      <c r="D10" s="24">
        <v>95</v>
      </c>
      <c r="E10" t="s">
        <v>65</v>
      </c>
      <c r="F10" s="23" t="s">
        <v>66</v>
      </c>
    </row>
    <row r="11" spans="1:6" s="8" customFormat="1" ht="15.75">
      <c r="A11" s="9">
        <v>41213</v>
      </c>
      <c r="B11" s="30" t="s">
        <v>79</v>
      </c>
      <c r="C11" s="8" t="s">
        <v>85</v>
      </c>
      <c r="D11" s="24">
        <v>45</v>
      </c>
      <c r="E11" s="25" t="s">
        <v>65</v>
      </c>
      <c r="F11" s="23" t="s">
        <v>66</v>
      </c>
    </row>
    <row r="12" spans="1:6" s="8" customFormat="1" ht="15.75">
      <c r="A12" s="9">
        <v>41243</v>
      </c>
      <c r="B12" s="29" t="s">
        <v>68</v>
      </c>
      <c r="C12" s="8" t="s">
        <v>75</v>
      </c>
      <c r="D12" s="24">
        <v>95</v>
      </c>
      <c r="E12" s="8" t="s">
        <v>65</v>
      </c>
      <c r="F12" s="23" t="s">
        <v>66</v>
      </c>
    </row>
    <row r="13" spans="1:6" s="8" customFormat="1" ht="15.75">
      <c r="A13" s="9">
        <v>41266</v>
      </c>
      <c r="B13" s="30" t="s">
        <v>80</v>
      </c>
      <c r="C13" s="8" t="s">
        <v>85</v>
      </c>
      <c r="D13" s="24">
        <v>45</v>
      </c>
      <c r="E13" s="25" t="s">
        <v>65</v>
      </c>
      <c r="F13" s="23" t="s">
        <v>66</v>
      </c>
    </row>
    <row r="14" spans="1:6" s="8" customFormat="1" ht="15.75">
      <c r="A14" s="9">
        <v>41297</v>
      </c>
      <c r="B14" s="30" t="s">
        <v>81</v>
      </c>
      <c r="C14" s="8" t="s">
        <v>85</v>
      </c>
      <c r="D14" s="24">
        <v>45</v>
      </c>
      <c r="E14" s="25" t="s">
        <v>65</v>
      </c>
      <c r="F14" s="23" t="s">
        <v>66</v>
      </c>
    </row>
    <row r="15" spans="1:6" s="8" customFormat="1" ht="15.75">
      <c r="A15" s="9">
        <v>41304</v>
      </c>
      <c r="B15" s="30" t="s">
        <v>69</v>
      </c>
      <c r="C15" s="8" t="s">
        <v>75</v>
      </c>
      <c r="D15" s="24">
        <v>95</v>
      </c>
      <c r="E15" s="8" t="s">
        <v>65</v>
      </c>
      <c r="F15" s="23" t="s">
        <v>66</v>
      </c>
    </row>
    <row r="16" spans="1:6" s="8" customFormat="1" ht="15.75">
      <c r="A16" s="9">
        <v>41309</v>
      </c>
      <c r="B16" s="30" t="s">
        <v>70</v>
      </c>
      <c r="C16" s="8" t="s">
        <v>75</v>
      </c>
      <c r="D16" s="24">
        <v>95</v>
      </c>
      <c r="E16" s="8" t="s">
        <v>65</v>
      </c>
      <c r="F16" s="23" t="s">
        <v>66</v>
      </c>
    </row>
    <row r="17" spans="1:6" s="8" customFormat="1" ht="15.75">
      <c r="A17" s="9">
        <v>41330</v>
      </c>
      <c r="B17" s="31" t="s">
        <v>82</v>
      </c>
      <c r="C17" s="8" t="s">
        <v>85</v>
      </c>
      <c r="D17" s="24">
        <v>45</v>
      </c>
      <c r="E17" s="25" t="s">
        <v>65</v>
      </c>
      <c r="F17" s="23" t="s">
        <v>66</v>
      </c>
    </row>
    <row r="18" spans="1:6" s="8" customFormat="1" ht="15.75">
      <c r="A18" s="9">
        <v>41349</v>
      </c>
      <c r="B18" s="30" t="s">
        <v>83</v>
      </c>
      <c r="C18" s="8" t="s">
        <v>85</v>
      </c>
      <c r="D18" s="24">
        <v>45</v>
      </c>
      <c r="E18" s="25" t="s">
        <v>65</v>
      </c>
      <c r="F18" s="23" t="s">
        <v>66</v>
      </c>
    </row>
    <row r="19" spans="1:6" s="8" customFormat="1" ht="15.75">
      <c r="A19" s="9">
        <v>41352</v>
      </c>
      <c r="B19" s="32" t="s">
        <v>84</v>
      </c>
      <c r="C19" s="8" t="s">
        <v>85</v>
      </c>
      <c r="D19" s="24">
        <v>45</v>
      </c>
      <c r="E19" s="25" t="s">
        <v>65</v>
      </c>
      <c r="F19" s="23" t="s">
        <v>66</v>
      </c>
    </row>
    <row r="20" spans="1:6" s="8" customFormat="1"/>
    <row r="21" spans="1:6">
      <c r="C21" s="8" t="s">
        <v>136</v>
      </c>
      <c r="D21" s="49">
        <f>SUM(D4:D20)</f>
        <v>1020</v>
      </c>
    </row>
  </sheetData>
  <sortState ref="A4:H20">
    <sortCondition ref="A4"/>
  </sortState>
  <hyperlinks>
    <hyperlink ref="F10" r:id="rId1"/>
    <hyperlink ref="F6" r:id="rId2"/>
    <hyperlink ref="F7" r:id="rId3"/>
    <hyperlink ref="F12" r:id="rId4"/>
    <hyperlink ref="F15" r:id="rId5"/>
    <hyperlink ref="F16" r:id="rId6"/>
    <hyperlink ref="F4" r:id="rId7"/>
    <hyperlink ref="F5" r:id="rId8"/>
    <hyperlink ref="F9" r:id="rId9"/>
    <hyperlink ref="F13" r:id="rId10"/>
    <hyperlink ref="F11" r:id="rId11"/>
    <hyperlink ref="F14" r:id="rId12"/>
    <hyperlink ref="F8" r:id="rId13"/>
    <hyperlink ref="F17" r:id="rId14"/>
    <hyperlink ref="F18" r:id="rId15"/>
    <hyperlink ref="F19" r:id="rId16"/>
  </hyperlinks>
  <pageMargins left="0.7" right="0.7" top="0.75" bottom="0.75" header="0.3" footer="0.3"/>
  <pageSetup paperSize="9"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G104"/>
  <sheetViews>
    <sheetView topLeftCell="A19" workbookViewId="0">
      <selection activeCell="F101" sqref="F101"/>
    </sheetView>
  </sheetViews>
  <sheetFormatPr defaultRowHeight="15"/>
  <cols>
    <col min="1" max="1" width="14.85546875" customWidth="1"/>
    <col min="2" max="2" width="25.85546875" bestFit="1" customWidth="1"/>
    <col min="3" max="3" width="16.5703125" customWidth="1"/>
    <col min="4" max="4" width="11.7109375" bestFit="1" customWidth="1"/>
    <col min="6" max="6" width="101.140625" bestFit="1" customWidth="1"/>
  </cols>
  <sheetData>
    <row r="1" spans="1:33" s="35" customFormat="1" ht="23.25">
      <c r="A1" s="35" t="s">
        <v>131</v>
      </c>
    </row>
    <row r="2" spans="1:33" s="11" customFormat="1">
      <c r="A2" s="11" t="s">
        <v>132</v>
      </c>
    </row>
    <row r="3" spans="1:33" s="11" customFormat="1"/>
    <row r="4" spans="1:33" s="26" customFormat="1"/>
    <row r="5" spans="1:33" s="36" customFormat="1" ht="15.75">
      <c r="A5" s="36" t="s">
        <v>1</v>
      </c>
      <c r="B5" s="36" t="s">
        <v>96</v>
      </c>
      <c r="C5" s="36" t="s">
        <v>149</v>
      </c>
      <c r="D5" s="36" t="s">
        <v>97</v>
      </c>
      <c r="E5" s="38" t="s">
        <v>98</v>
      </c>
      <c r="F5" s="36" t="s">
        <v>99</v>
      </c>
      <c r="AG5" s="36" t="s">
        <v>100</v>
      </c>
    </row>
    <row r="6" spans="1:33" s="8" customFormat="1">
      <c r="A6" s="9">
        <v>41001</v>
      </c>
      <c r="B6" s="8" t="s">
        <v>138</v>
      </c>
      <c r="C6" s="8" t="s">
        <v>150</v>
      </c>
      <c r="D6" s="8" t="s">
        <v>103</v>
      </c>
      <c r="E6" s="3">
        <v>-7.95</v>
      </c>
      <c r="F6" s="8" t="s">
        <v>139</v>
      </c>
      <c r="G6" s="8" t="s">
        <v>100</v>
      </c>
      <c r="H6" s="40"/>
      <c r="I6" s="40"/>
    </row>
    <row r="7" spans="1:33" s="8" customFormat="1">
      <c r="A7" s="9">
        <v>41009</v>
      </c>
      <c r="B7" s="8" t="s">
        <v>141</v>
      </c>
      <c r="C7" s="8" t="s">
        <v>150</v>
      </c>
      <c r="D7" s="8" t="s">
        <v>103</v>
      </c>
      <c r="E7" s="3">
        <v>-12.3</v>
      </c>
      <c r="F7" s="8" t="s">
        <v>140</v>
      </c>
    </row>
    <row r="8" spans="1:33" s="8" customFormat="1">
      <c r="A8" s="9">
        <v>41014</v>
      </c>
      <c r="B8" s="8" t="s">
        <v>138</v>
      </c>
      <c r="C8" s="8" t="s">
        <v>150</v>
      </c>
      <c r="D8" s="8" t="s">
        <v>103</v>
      </c>
      <c r="E8" s="3">
        <v>-7.95</v>
      </c>
      <c r="F8" s="8" t="s">
        <v>142</v>
      </c>
    </row>
    <row r="9" spans="1:33" s="8" customFormat="1">
      <c r="A9" s="9">
        <v>41027</v>
      </c>
      <c r="B9" s="8" t="s">
        <v>143</v>
      </c>
      <c r="C9" s="8" t="s">
        <v>150</v>
      </c>
      <c r="D9" s="8" t="s">
        <v>103</v>
      </c>
      <c r="E9" s="3">
        <v>-6.82</v>
      </c>
      <c r="F9" s="8" t="s">
        <v>144</v>
      </c>
    </row>
    <row r="10" spans="1:33" s="8" customFormat="1">
      <c r="A10" s="9">
        <v>41039</v>
      </c>
      <c r="B10" s="8" t="s">
        <v>141</v>
      </c>
      <c r="C10" s="8" t="s">
        <v>150</v>
      </c>
      <c r="D10" s="8" t="s">
        <v>103</v>
      </c>
      <c r="E10" s="3">
        <v>-12.3</v>
      </c>
      <c r="F10" s="8" t="s">
        <v>145</v>
      </c>
    </row>
    <row r="11" spans="1:33" s="8" customFormat="1">
      <c r="A11" s="9">
        <v>41053</v>
      </c>
      <c r="B11" s="8" t="s">
        <v>138</v>
      </c>
      <c r="C11" s="8" t="s">
        <v>150</v>
      </c>
      <c r="D11" s="8" t="s">
        <v>103</v>
      </c>
      <c r="E11" s="3">
        <v>-18.690000000000001</v>
      </c>
      <c r="F11" s="8" t="s">
        <v>146</v>
      </c>
    </row>
    <row r="12" spans="1:33" s="8" customFormat="1">
      <c r="A12" s="9">
        <v>41068</v>
      </c>
      <c r="B12" s="8" t="s">
        <v>138</v>
      </c>
      <c r="C12" s="8" t="s">
        <v>151</v>
      </c>
      <c r="D12" s="8" t="s">
        <v>103</v>
      </c>
      <c r="E12" s="3">
        <v>-8.99</v>
      </c>
      <c r="F12" s="8" t="s">
        <v>147</v>
      </c>
    </row>
    <row r="13" spans="1:33" s="8" customFormat="1">
      <c r="A13" s="9">
        <v>41070</v>
      </c>
      <c r="B13" s="8" t="s">
        <v>141</v>
      </c>
      <c r="C13" s="8" t="s">
        <v>151</v>
      </c>
      <c r="D13" s="8" t="s">
        <v>103</v>
      </c>
      <c r="E13" s="3">
        <v>-12.3</v>
      </c>
      <c r="F13" s="8" t="s">
        <v>148</v>
      </c>
    </row>
    <row r="14" spans="1:33" s="8" customFormat="1">
      <c r="A14" s="9">
        <v>41084</v>
      </c>
      <c r="B14" s="8" t="s">
        <v>89</v>
      </c>
      <c r="C14" s="8" t="s">
        <v>151</v>
      </c>
      <c r="D14" s="8" t="s">
        <v>103</v>
      </c>
      <c r="E14" s="3">
        <v>-64.53</v>
      </c>
    </row>
    <row r="15" spans="1:33" s="8" customFormat="1">
      <c r="A15" s="9">
        <v>41087</v>
      </c>
      <c r="B15" s="8" t="s">
        <v>89</v>
      </c>
      <c r="C15" s="8" t="s">
        <v>151</v>
      </c>
      <c r="D15" s="8" t="s">
        <v>103</v>
      </c>
      <c r="E15" s="3">
        <v>-7.99</v>
      </c>
      <c r="F15" s="8" t="s">
        <v>105</v>
      </c>
    </row>
    <row r="16" spans="1:33" s="8" customFormat="1">
      <c r="A16" s="9">
        <v>41109</v>
      </c>
      <c r="B16" s="8" t="s">
        <v>89</v>
      </c>
      <c r="C16" s="8" t="s">
        <v>151</v>
      </c>
      <c r="D16" s="8" t="s">
        <v>103</v>
      </c>
      <c r="E16" s="3">
        <v>-10</v>
      </c>
      <c r="F16" s="8" t="s">
        <v>105</v>
      </c>
    </row>
    <row r="17" spans="1:6" s="8" customFormat="1">
      <c r="A17" s="9">
        <v>41112</v>
      </c>
      <c r="B17" s="8" t="s">
        <v>89</v>
      </c>
      <c r="C17" s="8" t="s">
        <v>151</v>
      </c>
      <c r="D17" s="8" t="s">
        <v>103</v>
      </c>
      <c r="E17" s="3">
        <v>-31.63</v>
      </c>
      <c r="F17" s="8" t="s">
        <v>105</v>
      </c>
    </row>
    <row r="18" spans="1:6" s="8" customFormat="1">
      <c r="A18" s="9">
        <v>41132</v>
      </c>
      <c r="B18" s="8" t="s">
        <v>89</v>
      </c>
      <c r="C18" s="8" t="s">
        <v>151</v>
      </c>
      <c r="D18" s="8" t="s">
        <v>103</v>
      </c>
      <c r="E18" s="3">
        <v>-7.99</v>
      </c>
      <c r="F18" s="8" t="s">
        <v>105</v>
      </c>
    </row>
    <row r="19" spans="1:6" s="8" customFormat="1">
      <c r="A19" s="9">
        <v>41159</v>
      </c>
      <c r="B19" s="8" t="s">
        <v>89</v>
      </c>
      <c r="C19" s="8" t="s">
        <v>151</v>
      </c>
      <c r="D19" s="8" t="s">
        <v>103</v>
      </c>
      <c r="E19" s="3">
        <v>-7.99</v>
      </c>
      <c r="F19" s="8" t="s">
        <v>105</v>
      </c>
    </row>
    <row r="20" spans="1:6" s="8" customFormat="1">
      <c r="A20" s="9">
        <v>41179</v>
      </c>
      <c r="B20" s="8" t="s">
        <v>89</v>
      </c>
      <c r="C20" s="8" t="s">
        <v>151</v>
      </c>
      <c r="D20" s="8" t="s">
        <v>103</v>
      </c>
      <c r="E20" s="3">
        <v>-7.99</v>
      </c>
      <c r="F20" s="8" t="s">
        <v>105</v>
      </c>
    </row>
    <row r="21" spans="1:6" s="8" customFormat="1">
      <c r="A21" s="9">
        <v>41180</v>
      </c>
      <c r="B21" s="8" t="s">
        <v>89</v>
      </c>
      <c r="C21" s="8" t="s">
        <v>151</v>
      </c>
      <c r="D21" s="8" t="s">
        <v>103</v>
      </c>
      <c r="E21" s="3">
        <v>-7.99</v>
      </c>
      <c r="F21" s="8" t="s">
        <v>105</v>
      </c>
    </row>
    <row r="22" spans="1:6" s="8" customFormat="1">
      <c r="A22" s="9">
        <v>41218</v>
      </c>
      <c r="B22" s="8" t="s">
        <v>156</v>
      </c>
      <c r="C22" s="8" t="s">
        <v>157</v>
      </c>
      <c r="D22" s="8" t="s">
        <v>103</v>
      </c>
      <c r="E22" s="3">
        <v>-6.68</v>
      </c>
    </row>
    <row r="23" spans="1:6" s="8" customFormat="1">
      <c r="A23" s="9">
        <v>41222</v>
      </c>
      <c r="B23" s="8" t="s">
        <v>89</v>
      </c>
      <c r="C23" s="8" t="s">
        <v>151</v>
      </c>
      <c r="D23" s="8" t="s">
        <v>103</v>
      </c>
      <c r="E23" s="3">
        <v>-7.99</v>
      </c>
      <c r="F23" s="8" t="s">
        <v>105</v>
      </c>
    </row>
    <row r="24" spans="1:6" s="8" customFormat="1">
      <c r="A24" s="9">
        <v>41223</v>
      </c>
      <c r="B24" s="8" t="s">
        <v>89</v>
      </c>
      <c r="C24" s="8" t="s">
        <v>151</v>
      </c>
      <c r="D24" s="8" t="s">
        <v>103</v>
      </c>
      <c r="E24" s="3">
        <v>-7.99</v>
      </c>
      <c r="F24" s="8" t="s">
        <v>105</v>
      </c>
    </row>
    <row r="25" spans="1:6" s="8" customFormat="1">
      <c r="A25" s="9">
        <v>41233</v>
      </c>
      <c r="B25" s="8" t="s">
        <v>133</v>
      </c>
      <c r="C25" s="8" t="s">
        <v>151</v>
      </c>
      <c r="D25" s="8" t="s">
        <v>103</v>
      </c>
      <c r="E25" s="3">
        <v>-9.59</v>
      </c>
      <c r="F25" s="8" t="s">
        <v>110</v>
      </c>
    </row>
    <row r="26" spans="1:6" s="8" customFormat="1">
      <c r="A26" s="9">
        <v>41233</v>
      </c>
      <c r="B26" s="8" t="s">
        <v>133</v>
      </c>
      <c r="C26" s="8" t="s">
        <v>151</v>
      </c>
      <c r="D26" s="8" t="s">
        <v>103</v>
      </c>
      <c r="E26" s="3">
        <v>-1.37</v>
      </c>
      <c r="F26" s="8" t="s">
        <v>110</v>
      </c>
    </row>
    <row r="27" spans="1:6" s="8" customFormat="1">
      <c r="A27" s="9">
        <v>41233</v>
      </c>
      <c r="B27" s="8" t="s">
        <v>133</v>
      </c>
      <c r="C27" s="8" t="s">
        <v>151</v>
      </c>
      <c r="D27" s="8" t="s">
        <v>103</v>
      </c>
      <c r="E27" s="3">
        <v>-11.99</v>
      </c>
      <c r="F27" s="8" t="s">
        <v>110</v>
      </c>
    </row>
    <row r="28" spans="1:6" s="8" customFormat="1">
      <c r="A28" s="9">
        <v>41259</v>
      </c>
      <c r="B28" s="8" t="s">
        <v>133</v>
      </c>
      <c r="C28" s="8" t="s">
        <v>151</v>
      </c>
      <c r="D28" s="8" t="s">
        <v>103</v>
      </c>
      <c r="E28" s="3">
        <v>-9.59</v>
      </c>
      <c r="F28" s="8" t="s">
        <v>114</v>
      </c>
    </row>
    <row r="29" spans="1:6" s="8" customFormat="1">
      <c r="A29" s="9">
        <v>41282</v>
      </c>
      <c r="B29" s="8" t="s">
        <v>89</v>
      </c>
      <c r="C29" s="8" t="s">
        <v>151</v>
      </c>
      <c r="D29" s="8" t="s">
        <v>103</v>
      </c>
      <c r="E29" s="3">
        <v>-67.94</v>
      </c>
      <c r="F29" s="8" t="s">
        <v>105</v>
      </c>
    </row>
    <row r="30" spans="1:6" s="8" customFormat="1">
      <c r="A30" s="9">
        <v>41287</v>
      </c>
      <c r="B30" s="8" t="s">
        <v>133</v>
      </c>
      <c r="C30" s="8" t="s">
        <v>151</v>
      </c>
      <c r="D30" s="8" t="s">
        <v>103</v>
      </c>
      <c r="E30" s="3">
        <v>-9.59</v>
      </c>
      <c r="F30" s="8" t="s">
        <v>121</v>
      </c>
    </row>
    <row r="31" spans="1:6" s="8" customFormat="1">
      <c r="A31" s="9">
        <v>41315</v>
      </c>
      <c r="B31" s="8" t="s">
        <v>133</v>
      </c>
      <c r="C31" s="8" t="s">
        <v>151</v>
      </c>
      <c r="D31" s="8" t="s">
        <v>103</v>
      </c>
      <c r="E31" s="3">
        <v>-9.59</v>
      </c>
      <c r="F31" s="8" t="s">
        <v>126</v>
      </c>
    </row>
    <row r="32" spans="1:6" s="8" customFormat="1">
      <c r="A32" s="9">
        <v>41343</v>
      </c>
      <c r="B32" s="8" t="s">
        <v>133</v>
      </c>
      <c r="C32" s="8" t="s">
        <v>151</v>
      </c>
      <c r="D32" s="8" t="s">
        <v>103</v>
      </c>
      <c r="E32" s="3">
        <v>-9.59</v>
      </c>
      <c r="F32" s="8" t="s">
        <v>128</v>
      </c>
    </row>
    <row r="33" spans="1:33" s="8" customFormat="1">
      <c r="A33" s="9">
        <v>41347</v>
      </c>
      <c r="B33" s="8" t="s">
        <v>89</v>
      </c>
      <c r="C33" s="8" t="s">
        <v>151</v>
      </c>
      <c r="D33" s="8" t="s">
        <v>103</v>
      </c>
      <c r="E33" s="3">
        <v>-7.99</v>
      </c>
      <c r="F33" s="8" t="s">
        <v>105</v>
      </c>
    </row>
    <row r="34" spans="1:33" s="8" customFormat="1">
      <c r="A34" s="9">
        <v>41353</v>
      </c>
      <c r="B34" s="8" t="s">
        <v>89</v>
      </c>
      <c r="C34" s="8" t="s">
        <v>151</v>
      </c>
      <c r="D34" s="8" t="s">
        <v>103</v>
      </c>
      <c r="E34" s="3">
        <v>-7.99</v>
      </c>
      <c r="F34" s="8" t="s">
        <v>105</v>
      </c>
    </row>
    <row r="35" spans="1:33" s="8" customFormat="1">
      <c r="A35" s="9">
        <v>41364</v>
      </c>
      <c r="B35" s="8" t="s">
        <v>89</v>
      </c>
      <c r="C35" s="8" t="s">
        <v>151</v>
      </c>
      <c r="D35" s="8" t="s">
        <v>103</v>
      </c>
      <c r="E35" s="3">
        <v>-9.9499999999999993</v>
      </c>
      <c r="F35" s="8" t="s">
        <v>105</v>
      </c>
    </row>
    <row r="36" spans="1:33" s="8" customFormat="1">
      <c r="A36" s="9">
        <v>41365</v>
      </c>
      <c r="B36" s="8" t="s">
        <v>89</v>
      </c>
      <c r="C36" s="8" t="s">
        <v>151</v>
      </c>
      <c r="D36" s="8" t="s">
        <v>103</v>
      </c>
      <c r="E36" s="3">
        <v>-7.99</v>
      </c>
      <c r="F36" s="8" t="s">
        <v>105</v>
      </c>
    </row>
    <row r="37" spans="1:33" s="8" customFormat="1">
      <c r="A37" s="9"/>
      <c r="E37" s="3"/>
    </row>
    <row r="38" spans="1:33" s="8" customFormat="1">
      <c r="A38" s="9"/>
      <c r="E38" s="3"/>
    </row>
    <row r="39" spans="1:33">
      <c r="D39" s="2" t="s">
        <v>136</v>
      </c>
      <c r="E39" s="39">
        <f>SUM(E6:E36)</f>
        <v>-419.23999999999995</v>
      </c>
    </row>
    <row r="42" spans="1:33" s="2" customFormat="1" ht="23.25">
      <c r="A42" s="35" t="s">
        <v>134</v>
      </c>
    </row>
    <row r="45" spans="1:33" s="36" customFormat="1" ht="15.75">
      <c r="A45" s="36" t="s">
        <v>1</v>
      </c>
      <c r="B45" s="36" t="s">
        <v>96</v>
      </c>
      <c r="C45" s="36" t="s">
        <v>149</v>
      </c>
      <c r="D45" s="36" t="s">
        <v>97</v>
      </c>
      <c r="E45" s="38" t="s">
        <v>98</v>
      </c>
      <c r="F45" s="36" t="s">
        <v>99</v>
      </c>
      <c r="AG45" s="36" t="s">
        <v>100</v>
      </c>
    </row>
    <row r="46" spans="1:33" s="8" customFormat="1">
      <c r="E46" s="3"/>
    </row>
    <row r="47" spans="1:33" s="8" customFormat="1">
      <c r="A47" s="9">
        <v>41000</v>
      </c>
      <c r="B47" s="8" t="s">
        <v>87</v>
      </c>
      <c r="C47" s="8" t="s">
        <v>151</v>
      </c>
      <c r="D47" s="8" t="s">
        <v>101</v>
      </c>
      <c r="E47" s="3">
        <v>-1.3</v>
      </c>
      <c r="F47" s="8" t="s">
        <v>102</v>
      </c>
    </row>
    <row r="48" spans="1:33" s="8" customFormat="1">
      <c r="A48" s="9">
        <v>41028</v>
      </c>
      <c r="B48" s="8" t="s">
        <v>92</v>
      </c>
      <c r="C48" s="8" t="s">
        <v>151</v>
      </c>
      <c r="D48" s="8" t="s">
        <v>103</v>
      </c>
      <c r="E48" s="3">
        <v>-12.95</v>
      </c>
    </row>
    <row r="49" spans="1:6" s="8" customFormat="1">
      <c r="A49" s="9">
        <v>41030</v>
      </c>
      <c r="B49" s="8" t="s">
        <v>87</v>
      </c>
      <c r="C49" s="8" t="s">
        <v>151</v>
      </c>
      <c r="D49" s="8" t="s">
        <v>101</v>
      </c>
      <c r="E49" s="3">
        <v>-1.28</v>
      </c>
      <c r="F49" s="8" t="s">
        <v>102</v>
      </c>
    </row>
    <row r="50" spans="1:6" s="8" customFormat="1">
      <c r="A50" s="9">
        <v>41051</v>
      </c>
      <c r="B50" s="8" t="s">
        <v>91</v>
      </c>
      <c r="C50" s="8" t="s">
        <v>151</v>
      </c>
      <c r="D50" s="8" t="s">
        <v>103</v>
      </c>
      <c r="E50" s="3">
        <v>-8.99</v>
      </c>
      <c r="F50" s="8" t="s">
        <v>104</v>
      </c>
    </row>
    <row r="51" spans="1:6" s="8" customFormat="1">
      <c r="A51" s="9">
        <v>41056</v>
      </c>
      <c r="B51" s="8" t="s">
        <v>88</v>
      </c>
      <c r="C51" s="8" t="s">
        <v>151</v>
      </c>
      <c r="D51" s="8" t="s">
        <v>101</v>
      </c>
      <c r="E51" s="3">
        <v>-4.0599999999999996</v>
      </c>
    </row>
    <row r="52" spans="1:6" s="8" customFormat="1">
      <c r="A52" s="9">
        <v>41061</v>
      </c>
      <c r="B52" s="8" t="s">
        <v>87</v>
      </c>
      <c r="C52" s="8" t="s">
        <v>151</v>
      </c>
      <c r="D52" s="8" t="s">
        <v>101</v>
      </c>
      <c r="E52" s="3">
        <v>-1.35</v>
      </c>
      <c r="F52" s="8" t="s">
        <v>102</v>
      </c>
    </row>
    <row r="53" spans="1:6" s="8" customFormat="1">
      <c r="A53" s="9">
        <v>41075</v>
      </c>
      <c r="B53" s="8" t="s">
        <v>90</v>
      </c>
      <c r="C53" s="8" t="s">
        <v>151</v>
      </c>
      <c r="D53" s="8" t="s">
        <v>103</v>
      </c>
      <c r="E53" s="3">
        <v>-11.5</v>
      </c>
    </row>
    <row r="54" spans="1:6" s="8" customFormat="1">
      <c r="A54" s="9">
        <v>41087</v>
      </c>
      <c r="B54" s="8" t="s">
        <v>88</v>
      </c>
      <c r="C54" s="8" t="s">
        <v>151</v>
      </c>
      <c r="D54" s="8" t="s">
        <v>101</v>
      </c>
      <c r="E54" s="3">
        <v>-4.07</v>
      </c>
    </row>
    <row r="55" spans="1:6" s="8" customFormat="1">
      <c r="A55" s="9">
        <v>41091</v>
      </c>
      <c r="B55" s="8" t="s">
        <v>87</v>
      </c>
      <c r="C55" s="8" t="s">
        <v>151</v>
      </c>
      <c r="D55" s="8" t="s">
        <v>101</v>
      </c>
      <c r="E55" s="3">
        <v>-1.32</v>
      </c>
      <c r="F55" s="8" t="s">
        <v>102</v>
      </c>
    </row>
    <row r="56" spans="1:6" s="8" customFormat="1">
      <c r="A56" s="9">
        <v>41113</v>
      </c>
      <c r="B56" s="8" t="s">
        <v>95</v>
      </c>
      <c r="C56" s="8" t="s">
        <v>151</v>
      </c>
      <c r="D56" s="8" t="s">
        <v>101</v>
      </c>
      <c r="E56" s="3">
        <v>-3.33</v>
      </c>
      <c r="F56" s="8" t="s">
        <v>104</v>
      </c>
    </row>
    <row r="57" spans="1:6" s="8" customFormat="1">
      <c r="A57" s="9">
        <v>41117</v>
      </c>
      <c r="B57" s="8" t="s">
        <v>88</v>
      </c>
      <c r="C57" s="8" t="s">
        <v>151</v>
      </c>
      <c r="D57" s="8" t="s">
        <v>101</v>
      </c>
      <c r="E57" s="3">
        <v>-4.05</v>
      </c>
    </row>
    <row r="58" spans="1:6" s="8" customFormat="1">
      <c r="A58" s="9">
        <v>41122</v>
      </c>
      <c r="B58" s="8" t="s">
        <v>87</v>
      </c>
      <c r="C58" s="8" t="s">
        <v>151</v>
      </c>
      <c r="D58" s="8" t="s">
        <v>101</v>
      </c>
      <c r="E58" s="3">
        <v>-1.32</v>
      </c>
      <c r="F58" s="8" t="s">
        <v>102</v>
      </c>
    </row>
    <row r="59" spans="1:6" s="8" customFormat="1">
      <c r="A59" s="9">
        <v>41146</v>
      </c>
      <c r="B59" s="8" t="s">
        <v>94</v>
      </c>
      <c r="C59" s="8" t="s">
        <v>151</v>
      </c>
      <c r="D59" s="8" t="s">
        <v>101</v>
      </c>
      <c r="E59" s="3">
        <v>-39.1</v>
      </c>
      <c r="F59" s="8" t="s">
        <v>106</v>
      </c>
    </row>
    <row r="60" spans="1:6" s="8" customFormat="1">
      <c r="A60" s="9">
        <v>41148</v>
      </c>
      <c r="B60" s="8" t="s">
        <v>88</v>
      </c>
      <c r="C60" s="8" t="s">
        <v>151</v>
      </c>
      <c r="D60" s="8" t="s">
        <v>101</v>
      </c>
      <c r="E60" s="3">
        <v>-4.01</v>
      </c>
    </row>
    <row r="61" spans="1:6" s="8" customFormat="1">
      <c r="A61" s="9">
        <v>41153</v>
      </c>
      <c r="B61" s="8" t="s">
        <v>87</v>
      </c>
      <c r="C61" s="8" t="s">
        <v>151</v>
      </c>
      <c r="D61" s="8" t="s">
        <v>101</v>
      </c>
      <c r="E61" s="3">
        <v>-1.31</v>
      </c>
      <c r="F61" s="8" t="s">
        <v>102</v>
      </c>
    </row>
    <row r="62" spans="1:6" s="8" customFormat="1">
      <c r="A62" s="9">
        <v>41179</v>
      </c>
      <c r="B62" s="8" t="s">
        <v>88</v>
      </c>
      <c r="C62" s="8" t="s">
        <v>151</v>
      </c>
      <c r="D62" s="8" t="s">
        <v>101</v>
      </c>
      <c r="E62" s="3">
        <v>-3.92</v>
      </c>
    </row>
    <row r="63" spans="1:6" s="8" customFormat="1">
      <c r="A63" s="9">
        <v>41183</v>
      </c>
      <c r="B63" s="8" t="s">
        <v>87</v>
      </c>
      <c r="C63" s="8" t="s">
        <v>151</v>
      </c>
      <c r="D63" s="8" t="s">
        <v>101</v>
      </c>
      <c r="E63" s="3">
        <v>-1.28</v>
      </c>
      <c r="F63" s="8" t="s">
        <v>102</v>
      </c>
    </row>
    <row r="64" spans="1:6" s="8" customFormat="1">
      <c r="A64" s="9">
        <v>41209</v>
      </c>
      <c r="B64" s="8" t="s">
        <v>88</v>
      </c>
      <c r="C64" s="8" t="s">
        <v>151</v>
      </c>
      <c r="D64" s="8" t="s">
        <v>101</v>
      </c>
      <c r="E64" s="3">
        <v>-3.95</v>
      </c>
    </row>
    <row r="65" spans="1:6" s="8" customFormat="1">
      <c r="A65" s="9">
        <v>41214</v>
      </c>
      <c r="B65" s="8" t="s">
        <v>87</v>
      </c>
      <c r="C65" s="8" t="s">
        <v>151</v>
      </c>
      <c r="D65" s="8" t="s">
        <v>101</v>
      </c>
      <c r="E65" s="3">
        <v>-1.28</v>
      </c>
      <c r="F65" s="8" t="s">
        <v>102</v>
      </c>
    </row>
    <row r="66" spans="1:6" s="8" customFormat="1">
      <c r="A66" s="9">
        <v>41227</v>
      </c>
      <c r="B66" s="8" t="s">
        <v>90</v>
      </c>
      <c r="C66" s="8" t="s">
        <v>151</v>
      </c>
      <c r="D66" s="8" t="s">
        <v>103</v>
      </c>
      <c r="E66" s="3">
        <v>-11.5</v>
      </c>
    </row>
    <row r="67" spans="1:6" s="8" customFormat="1">
      <c r="A67" s="9">
        <v>41229</v>
      </c>
      <c r="B67" s="8" t="s">
        <v>108</v>
      </c>
      <c r="C67" s="8" t="s">
        <v>151</v>
      </c>
      <c r="D67" s="8" t="s">
        <v>101</v>
      </c>
      <c r="E67" s="3">
        <v>-20.63</v>
      </c>
      <c r="F67" s="8" t="s">
        <v>109</v>
      </c>
    </row>
    <row r="68" spans="1:6" s="8" customFormat="1">
      <c r="A68" s="9">
        <v>41236</v>
      </c>
      <c r="B68" s="8" t="s">
        <v>155</v>
      </c>
      <c r="C68" s="8" t="s">
        <v>154</v>
      </c>
      <c r="D68" s="8" t="s">
        <v>103</v>
      </c>
      <c r="E68" s="3">
        <v>-8.1300000000000008</v>
      </c>
    </row>
    <row r="69" spans="1:6" s="8" customFormat="1">
      <c r="A69" s="9">
        <v>41240</v>
      </c>
      <c r="B69" s="8" t="s">
        <v>88</v>
      </c>
      <c r="C69" s="8" t="s">
        <v>151</v>
      </c>
      <c r="D69" s="8" t="s">
        <v>103</v>
      </c>
      <c r="E69" s="3">
        <v>-3.96</v>
      </c>
    </row>
    <row r="70" spans="1:6" s="8" customFormat="1">
      <c r="A70" s="9">
        <v>41244</v>
      </c>
      <c r="B70" s="8" t="s">
        <v>111</v>
      </c>
      <c r="C70" s="8" t="s">
        <v>151</v>
      </c>
      <c r="D70" s="8" t="s">
        <v>101</v>
      </c>
      <c r="E70" s="3">
        <v>-9.66</v>
      </c>
      <c r="F70" s="8" t="s">
        <v>112</v>
      </c>
    </row>
    <row r="71" spans="1:6" s="8" customFormat="1">
      <c r="A71" s="9">
        <v>41244</v>
      </c>
      <c r="B71" s="8" t="s">
        <v>87</v>
      </c>
      <c r="C71" s="8" t="s">
        <v>151</v>
      </c>
      <c r="D71" s="8" t="s">
        <v>103</v>
      </c>
      <c r="E71" s="3">
        <v>-1.29</v>
      </c>
    </row>
    <row r="72" spans="1:6" s="8" customFormat="1">
      <c r="A72" s="9">
        <v>41245</v>
      </c>
      <c r="B72" s="8" t="s">
        <v>113</v>
      </c>
      <c r="C72" s="8" t="s">
        <v>151</v>
      </c>
      <c r="D72" s="8" t="s">
        <v>103</v>
      </c>
      <c r="E72" s="3">
        <v>-6.66</v>
      </c>
    </row>
    <row r="73" spans="1:6" s="8" customFormat="1">
      <c r="A73" s="9">
        <v>41259</v>
      </c>
      <c r="B73" s="8" t="s">
        <v>115</v>
      </c>
      <c r="C73" s="8" t="s">
        <v>151</v>
      </c>
      <c r="D73" s="8" t="s">
        <v>103</v>
      </c>
      <c r="E73" s="3">
        <v>-11.25</v>
      </c>
      <c r="F73" s="8" t="s">
        <v>116</v>
      </c>
    </row>
    <row r="74" spans="1:6" s="8" customFormat="1">
      <c r="A74" s="9">
        <v>41262</v>
      </c>
      <c r="B74" s="8" t="s">
        <v>117</v>
      </c>
      <c r="C74" s="8" t="s">
        <v>151</v>
      </c>
      <c r="D74" s="8" t="s">
        <v>103</v>
      </c>
      <c r="E74" s="3">
        <v>-3.3</v>
      </c>
      <c r="F74" s="8" t="s">
        <v>118</v>
      </c>
    </row>
    <row r="75" spans="1:6" s="8" customFormat="1">
      <c r="A75" s="9">
        <v>41267</v>
      </c>
      <c r="B75" s="8" t="s">
        <v>155</v>
      </c>
      <c r="C75" s="8" t="s">
        <v>154</v>
      </c>
      <c r="D75" s="8" t="s">
        <v>103</v>
      </c>
      <c r="E75" s="3">
        <v>-7.99</v>
      </c>
    </row>
    <row r="76" spans="1:6" s="8" customFormat="1">
      <c r="A76" s="9">
        <v>41270</v>
      </c>
      <c r="B76" s="8" t="s">
        <v>88</v>
      </c>
      <c r="C76" s="8" t="s">
        <v>151</v>
      </c>
      <c r="D76" s="8" t="s">
        <v>103</v>
      </c>
      <c r="E76" s="3">
        <v>-3.93</v>
      </c>
    </row>
    <row r="77" spans="1:6" s="8" customFormat="1">
      <c r="A77" s="9">
        <v>41271</v>
      </c>
      <c r="B77" s="8" t="s">
        <v>119</v>
      </c>
      <c r="C77" s="8" t="s">
        <v>151</v>
      </c>
      <c r="D77" s="8" t="s">
        <v>103</v>
      </c>
      <c r="E77" s="3">
        <v>-19.989999999999998</v>
      </c>
      <c r="F77" s="8" t="s">
        <v>120</v>
      </c>
    </row>
    <row r="78" spans="1:6" s="8" customFormat="1">
      <c r="A78" s="9">
        <v>41275</v>
      </c>
      <c r="B78" s="8" t="s">
        <v>87</v>
      </c>
      <c r="C78" s="8" t="s">
        <v>151</v>
      </c>
      <c r="D78" s="8" t="s">
        <v>103</v>
      </c>
      <c r="E78" s="3">
        <v>-1.28</v>
      </c>
    </row>
    <row r="79" spans="1:6" s="8" customFormat="1">
      <c r="A79" s="9">
        <v>41288</v>
      </c>
      <c r="B79" s="8" t="s">
        <v>122</v>
      </c>
      <c r="C79" s="8" t="s">
        <v>151</v>
      </c>
      <c r="D79" s="8" t="s">
        <v>103</v>
      </c>
      <c r="E79" s="3">
        <v>-2.4</v>
      </c>
      <c r="F79" s="8" t="s">
        <v>123</v>
      </c>
    </row>
    <row r="80" spans="1:6" s="8" customFormat="1">
      <c r="A80" s="9">
        <v>41288</v>
      </c>
      <c r="B80" s="8" t="s">
        <v>122</v>
      </c>
      <c r="C80" s="8" t="s">
        <v>151</v>
      </c>
      <c r="D80" s="8" t="s">
        <v>103</v>
      </c>
      <c r="E80" s="3">
        <v>-2.4</v>
      </c>
      <c r="F80" s="8" t="s">
        <v>124</v>
      </c>
    </row>
    <row r="81" spans="1:6" s="8" customFormat="1">
      <c r="A81" s="9">
        <v>41288</v>
      </c>
      <c r="B81" s="8" t="s">
        <v>122</v>
      </c>
      <c r="C81" s="8" t="s">
        <v>151</v>
      </c>
      <c r="D81" s="8" t="s">
        <v>103</v>
      </c>
      <c r="E81" s="3">
        <v>-2.4</v>
      </c>
      <c r="F81" s="8" t="s">
        <v>125</v>
      </c>
    </row>
    <row r="82" spans="1:6" s="8" customFormat="1">
      <c r="A82" s="9">
        <v>41294</v>
      </c>
      <c r="B82" s="8" t="s">
        <v>117</v>
      </c>
      <c r="C82" s="8" t="s">
        <v>151</v>
      </c>
      <c r="D82" s="8" t="s">
        <v>103</v>
      </c>
      <c r="E82" s="3">
        <v>-11.19</v>
      </c>
      <c r="F82" s="8" t="s">
        <v>118</v>
      </c>
    </row>
    <row r="83" spans="1:6" s="8" customFormat="1">
      <c r="A83" s="9">
        <v>41296</v>
      </c>
      <c r="B83" s="8" t="s">
        <v>155</v>
      </c>
      <c r="C83" s="8" t="s">
        <v>154</v>
      </c>
      <c r="D83" s="8" t="s">
        <v>103</v>
      </c>
      <c r="E83" s="3">
        <v>-8.17</v>
      </c>
    </row>
    <row r="84" spans="1:6" s="8" customFormat="1">
      <c r="A84" s="9">
        <v>41301</v>
      </c>
      <c r="B84" s="8" t="s">
        <v>88</v>
      </c>
      <c r="C84" s="8" t="s">
        <v>151</v>
      </c>
      <c r="D84" s="8" t="s">
        <v>103</v>
      </c>
      <c r="E84" s="3">
        <v>-4.0199999999999996</v>
      </c>
    </row>
    <row r="85" spans="1:6" s="8" customFormat="1">
      <c r="A85" s="9">
        <v>41306</v>
      </c>
      <c r="B85" s="8" t="s">
        <v>87</v>
      </c>
      <c r="C85" s="8" t="s">
        <v>151</v>
      </c>
      <c r="D85" s="8" t="s">
        <v>103</v>
      </c>
      <c r="E85" s="3">
        <v>-1.31</v>
      </c>
    </row>
    <row r="86" spans="1:6" s="8" customFormat="1">
      <c r="A86" s="9">
        <v>41316</v>
      </c>
      <c r="B86" s="8" t="s">
        <v>90</v>
      </c>
      <c r="C86" s="8" t="s">
        <v>151</v>
      </c>
      <c r="D86" s="8" t="s">
        <v>103</v>
      </c>
      <c r="E86" s="3">
        <v>-11.5</v>
      </c>
    </row>
    <row r="87" spans="1:6" s="8" customFormat="1">
      <c r="A87" s="9">
        <v>41319</v>
      </c>
      <c r="B87" s="8" t="s">
        <v>153</v>
      </c>
      <c r="C87" s="8" t="s">
        <v>154</v>
      </c>
      <c r="D87" s="8" t="s">
        <v>103</v>
      </c>
      <c r="E87" s="3">
        <v>-18.489999999999998</v>
      </c>
    </row>
    <row r="88" spans="1:6" s="8" customFormat="1">
      <c r="A88" s="9">
        <v>41326</v>
      </c>
      <c r="B88" s="8" t="s">
        <v>155</v>
      </c>
      <c r="C88" s="8" t="s">
        <v>154</v>
      </c>
      <c r="D88" s="8" t="s">
        <v>103</v>
      </c>
      <c r="E88" s="3">
        <v>-8.5</v>
      </c>
    </row>
    <row r="89" spans="1:6" s="8" customFormat="1">
      <c r="A89" s="9">
        <v>41332</v>
      </c>
      <c r="B89" s="8" t="s">
        <v>88</v>
      </c>
      <c r="C89" s="8" t="s">
        <v>151</v>
      </c>
      <c r="D89" s="8" t="s">
        <v>103</v>
      </c>
      <c r="E89" s="3">
        <v>-4.2</v>
      </c>
    </row>
    <row r="90" spans="1:6" s="8" customFormat="1">
      <c r="A90" s="9">
        <v>41334</v>
      </c>
      <c r="B90" s="8" t="s">
        <v>87</v>
      </c>
      <c r="C90" s="8" t="s">
        <v>151</v>
      </c>
      <c r="D90" s="8" t="s">
        <v>103</v>
      </c>
      <c r="E90" s="3">
        <v>-1.37</v>
      </c>
    </row>
    <row r="91" spans="1:6" s="8" customFormat="1">
      <c r="A91" s="9">
        <v>41339</v>
      </c>
      <c r="B91" s="8" t="s">
        <v>127</v>
      </c>
      <c r="C91" s="8" t="s">
        <v>151</v>
      </c>
      <c r="D91" s="8" t="s">
        <v>103</v>
      </c>
      <c r="E91" s="3">
        <v>-13.98</v>
      </c>
    </row>
    <row r="92" spans="1:6" s="8" customFormat="1">
      <c r="A92" s="9">
        <v>41346</v>
      </c>
      <c r="B92" s="8" t="s">
        <v>153</v>
      </c>
      <c r="C92" s="8" t="s">
        <v>154</v>
      </c>
      <c r="D92" s="8" t="s">
        <v>103</v>
      </c>
      <c r="E92" s="3">
        <v>-19.45</v>
      </c>
    </row>
    <row r="93" spans="1:6" s="8" customFormat="1">
      <c r="A93" s="9">
        <v>41358</v>
      </c>
      <c r="B93" s="8" t="s">
        <v>129</v>
      </c>
      <c r="C93" s="8" t="s">
        <v>151</v>
      </c>
      <c r="D93" s="8" t="s">
        <v>103</v>
      </c>
      <c r="E93" s="3">
        <v>-67.97</v>
      </c>
      <c r="F93" s="8" t="s">
        <v>130</v>
      </c>
    </row>
    <row r="94" spans="1:6" s="8" customFormat="1">
      <c r="A94" s="9">
        <v>41360</v>
      </c>
      <c r="B94" s="8" t="s">
        <v>88</v>
      </c>
      <c r="C94" s="8" t="s">
        <v>151</v>
      </c>
      <c r="D94" s="8" t="s">
        <v>103</v>
      </c>
      <c r="E94" s="3">
        <v>-4.1900000000000004</v>
      </c>
    </row>
    <row r="95" spans="1:6" s="8" customFormat="1">
      <c r="A95" s="9">
        <v>41365</v>
      </c>
      <c r="B95" s="8" t="s">
        <v>87</v>
      </c>
      <c r="C95" s="8" t="s">
        <v>151</v>
      </c>
      <c r="D95" s="8" t="s">
        <v>103</v>
      </c>
      <c r="E95" s="3">
        <v>-1.36</v>
      </c>
    </row>
    <row r="96" spans="1:6">
      <c r="D96" s="2" t="s">
        <v>136</v>
      </c>
      <c r="E96" s="39">
        <f>SUM(E47:E95)</f>
        <v>-402.84000000000009</v>
      </c>
    </row>
    <row r="98" spans="1:33" s="37" customFormat="1" ht="18.75">
      <c r="A98" s="37" t="s">
        <v>135</v>
      </c>
    </row>
    <row r="99" spans="1:33" s="36" customFormat="1" ht="15.75">
      <c r="A99" s="36" t="s">
        <v>1</v>
      </c>
      <c r="B99" s="36" t="s">
        <v>96</v>
      </c>
      <c r="C99" s="36" t="s">
        <v>149</v>
      </c>
      <c r="D99" s="36" t="s">
        <v>97</v>
      </c>
      <c r="E99" s="38" t="s">
        <v>98</v>
      </c>
      <c r="F99" s="36" t="s">
        <v>99</v>
      </c>
      <c r="AG99" s="36" t="s">
        <v>100</v>
      </c>
    </row>
    <row r="100" spans="1:33" s="8" customFormat="1">
      <c r="A100" s="9">
        <v>41221</v>
      </c>
      <c r="B100" s="8" t="s">
        <v>93</v>
      </c>
      <c r="C100" s="8" t="s">
        <v>151</v>
      </c>
      <c r="D100" s="8" t="s">
        <v>103</v>
      </c>
      <c r="E100" s="3">
        <v>-10</v>
      </c>
      <c r="F100" s="8" t="s">
        <v>107</v>
      </c>
    </row>
    <row r="102" spans="1:33">
      <c r="D102" s="2" t="s">
        <v>137</v>
      </c>
      <c r="E102" s="39">
        <f>SUM(E100)</f>
        <v>-10</v>
      </c>
    </row>
    <row r="104" spans="1:33">
      <c r="D104" s="47" t="s">
        <v>179</v>
      </c>
      <c r="E104" s="48">
        <f xml:space="preserve"> E39 + E96 + E102</f>
        <v>-832.08</v>
      </c>
    </row>
  </sheetData>
  <pageMargins left="0.7" right="0.7" top="0.75" bottom="0.75" header="0.3" footer="0.3"/>
  <pageSetup paperSize="9" orientation="portrait" r:id="rId1"/>
  <legacyDrawing r:id="rId2"/>
  <controls>
    <control shapeId="1035" r:id="rId3" name="Control 11"/>
    <control shapeId="1036" r:id="rId4" name="Control 12"/>
    <control shapeId="1037" r:id="rId5" name="Control 13"/>
    <control shapeId="1038" r:id="rId6" name="Control 14"/>
    <control shapeId="1039" r:id="rId7" name="Control 15"/>
    <control shapeId="1040" r:id="rId8" name="Control 16"/>
    <control shapeId="1041" r:id="rId9" name="Control 17"/>
    <control shapeId="1042" r:id="rId10" name="Control 18"/>
    <control shapeId="1043" r:id="rId11" name="Control 19"/>
    <control shapeId="1044" r:id="rId12" name="Control 20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topLeftCell="A19" workbookViewId="0">
      <selection activeCell="E36" sqref="E36"/>
    </sheetView>
  </sheetViews>
  <sheetFormatPr defaultRowHeight="15"/>
  <cols>
    <col min="1" max="1" width="17" customWidth="1"/>
    <col min="4" max="4" width="11.28515625" customWidth="1"/>
    <col min="5" max="5" width="13.85546875" customWidth="1"/>
    <col min="6" max="6" width="10.5703125" bestFit="1" customWidth="1"/>
  </cols>
  <sheetData>
    <row r="1" spans="1:6" s="11" customFormat="1" ht="21">
      <c r="A1" s="34" t="s">
        <v>4</v>
      </c>
      <c r="B1" s="34"/>
      <c r="C1" s="34"/>
      <c r="D1" s="34"/>
      <c r="E1" s="34"/>
      <c r="F1" s="34"/>
    </row>
    <row r="2" spans="1:6" ht="21">
      <c r="A2" s="6" t="s">
        <v>1</v>
      </c>
      <c r="B2" s="6" t="s">
        <v>5</v>
      </c>
      <c r="C2" s="6"/>
      <c r="D2" s="6" t="s">
        <v>6</v>
      </c>
      <c r="E2" s="6" t="s">
        <v>167</v>
      </c>
      <c r="F2" s="6"/>
    </row>
    <row r="3" spans="1:6">
      <c r="A3" s="9" t="s">
        <v>159</v>
      </c>
      <c r="B3" s="4" t="s">
        <v>8</v>
      </c>
      <c r="C3" s="4"/>
      <c r="D3" s="7">
        <v>200</v>
      </c>
      <c r="E3" s="7"/>
      <c r="F3" s="8" t="s">
        <v>169</v>
      </c>
    </row>
    <row r="4" spans="1:6">
      <c r="A4" s="9"/>
      <c r="B4" s="4" t="s">
        <v>7</v>
      </c>
      <c r="C4" s="4"/>
      <c r="D4" s="7">
        <v>214</v>
      </c>
      <c r="E4" s="7">
        <f t="shared" ref="E4:E26" si="0">300 - D4</f>
        <v>86</v>
      </c>
      <c r="F4" s="8" t="s">
        <v>166</v>
      </c>
    </row>
    <row r="5" spans="1:6">
      <c r="A5" s="9" t="s">
        <v>160</v>
      </c>
      <c r="B5" s="4" t="s">
        <v>8</v>
      </c>
      <c r="C5" s="4"/>
      <c r="D5" s="7">
        <v>200</v>
      </c>
      <c r="E5" s="7"/>
      <c r="F5" s="8" t="s">
        <v>176</v>
      </c>
    </row>
    <row r="6" spans="1:6">
      <c r="A6" s="9"/>
      <c r="B6" s="4" t="s">
        <v>7</v>
      </c>
      <c r="C6" s="4"/>
      <c r="D6" s="7">
        <v>214</v>
      </c>
      <c r="E6" s="7">
        <f t="shared" si="0"/>
        <v>86</v>
      </c>
      <c r="F6" s="4"/>
    </row>
    <row r="7" spans="1:6">
      <c r="A7" s="9" t="s">
        <v>161</v>
      </c>
      <c r="B7" s="4" t="s">
        <v>8</v>
      </c>
      <c r="C7" s="4"/>
      <c r="D7" s="7">
        <v>200</v>
      </c>
      <c r="E7" s="7"/>
      <c r="F7" s="4"/>
    </row>
    <row r="8" spans="1:6">
      <c r="A8" s="9"/>
      <c r="B8" s="4" t="s">
        <v>7</v>
      </c>
      <c r="C8" s="4"/>
      <c r="D8" s="7">
        <v>214</v>
      </c>
      <c r="E8" s="7">
        <f t="shared" si="0"/>
        <v>86</v>
      </c>
      <c r="F8" s="4"/>
    </row>
    <row r="9" spans="1:6">
      <c r="A9" s="9" t="s">
        <v>162</v>
      </c>
      <c r="B9" s="4" t="s">
        <v>8</v>
      </c>
      <c r="C9" s="4"/>
      <c r="D9" s="7">
        <v>200</v>
      </c>
      <c r="E9" s="7"/>
      <c r="F9" s="4"/>
    </row>
    <row r="10" spans="1:6" s="8" customFormat="1">
      <c r="A10" s="9"/>
      <c r="B10" s="8" t="s">
        <v>7</v>
      </c>
      <c r="D10" s="7">
        <v>214</v>
      </c>
      <c r="E10" s="7">
        <f t="shared" si="0"/>
        <v>86</v>
      </c>
    </row>
    <row r="11" spans="1:6" s="8" customFormat="1">
      <c r="A11" s="9" t="s">
        <v>163</v>
      </c>
      <c r="B11" s="8" t="s">
        <v>8</v>
      </c>
      <c r="D11" s="7">
        <v>200</v>
      </c>
      <c r="E11" s="7"/>
    </row>
    <row r="12" spans="1:6" s="8" customFormat="1">
      <c r="A12" s="9"/>
      <c r="B12" s="8" t="s">
        <v>7</v>
      </c>
      <c r="D12" s="7">
        <v>214</v>
      </c>
      <c r="E12" s="7">
        <f t="shared" si="0"/>
        <v>86</v>
      </c>
    </row>
    <row r="13" spans="1:6" s="8" customFormat="1">
      <c r="A13" s="9" t="s">
        <v>164</v>
      </c>
      <c r="B13" s="8" t="s">
        <v>8</v>
      </c>
      <c r="D13" s="7">
        <v>200</v>
      </c>
      <c r="E13" s="7"/>
    </row>
    <row r="14" spans="1:6" s="8" customFormat="1">
      <c r="A14" s="9"/>
      <c r="B14" s="8" t="s">
        <v>7</v>
      </c>
      <c r="D14" s="7">
        <v>214</v>
      </c>
      <c r="E14" s="7">
        <f t="shared" si="0"/>
        <v>86</v>
      </c>
    </row>
    <row r="15" spans="1:6" s="8" customFormat="1">
      <c r="A15" s="9" t="s">
        <v>165</v>
      </c>
      <c r="B15" s="8" t="s">
        <v>8</v>
      </c>
      <c r="D15" s="7">
        <v>200</v>
      </c>
      <c r="E15" s="7"/>
    </row>
    <row r="16" spans="1:6">
      <c r="A16" s="5"/>
      <c r="B16" s="4" t="s">
        <v>7</v>
      </c>
      <c r="C16" s="4"/>
      <c r="D16" s="7">
        <v>214</v>
      </c>
      <c r="E16" s="7">
        <f t="shared" si="0"/>
        <v>86</v>
      </c>
      <c r="F16" s="4"/>
    </row>
    <row r="17" spans="1:7" s="8" customFormat="1">
      <c r="A17" s="9" t="s">
        <v>170</v>
      </c>
      <c r="B17" s="8" t="s">
        <v>8</v>
      </c>
      <c r="D17" s="7">
        <v>200</v>
      </c>
      <c r="E17" s="7"/>
    </row>
    <row r="18" spans="1:7" s="8" customFormat="1">
      <c r="A18" s="9">
        <v>41243</v>
      </c>
      <c r="B18" s="8" t="s">
        <v>7</v>
      </c>
      <c r="D18" s="7">
        <v>214</v>
      </c>
      <c r="E18" s="7">
        <f t="shared" si="0"/>
        <v>86</v>
      </c>
    </row>
    <row r="19" spans="1:7">
      <c r="A19" s="9" t="s">
        <v>171</v>
      </c>
      <c r="B19" s="4" t="s">
        <v>8</v>
      </c>
      <c r="C19" s="4"/>
      <c r="D19" s="7">
        <v>200</v>
      </c>
      <c r="E19" s="7"/>
      <c r="F19" s="4"/>
    </row>
    <row r="20" spans="1:7">
      <c r="A20" s="5">
        <v>41271</v>
      </c>
      <c r="B20" s="4" t="s">
        <v>7</v>
      </c>
      <c r="C20" s="4"/>
      <c r="D20" s="7">
        <v>214</v>
      </c>
      <c r="E20" s="7">
        <f t="shared" si="0"/>
        <v>86</v>
      </c>
      <c r="F20" s="4"/>
    </row>
    <row r="21" spans="1:7">
      <c r="A21" s="9" t="s">
        <v>172</v>
      </c>
      <c r="B21" s="4" t="s">
        <v>8</v>
      </c>
      <c r="C21" s="4"/>
      <c r="D21" s="7">
        <v>200</v>
      </c>
      <c r="E21" s="7"/>
      <c r="F21" s="4"/>
    </row>
    <row r="22" spans="1:7">
      <c r="A22" s="5">
        <v>41302</v>
      </c>
      <c r="B22" s="4" t="s">
        <v>7</v>
      </c>
      <c r="C22" s="4"/>
      <c r="D22" s="7">
        <v>214</v>
      </c>
      <c r="E22" s="7">
        <f t="shared" si="0"/>
        <v>86</v>
      </c>
      <c r="F22" s="4"/>
    </row>
    <row r="23" spans="1:7">
      <c r="A23" s="9" t="s">
        <v>173</v>
      </c>
      <c r="B23" s="4" t="s">
        <v>8</v>
      </c>
      <c r="C23" s="4"/>
      <c r="D23" s="7">
        <v>200</v>
      </c>
      <c r="E23" s="7"/>
    </row>
    <row r="24" spans="1:7">
      <c r="A24" s="5">
        <v>41332</v>
      </c>
      <c r="B24" s="8" t="s">
        <v>7</v>
      </c>
      <c r="C24" s="4"/>
      <c r="D24" s="7">
        <v>214</v>
      </c>
      <c r="E24" s="7">
        <f t="shared" si="0"/>
        <v>86</v>
      </c>
    </row>
    <row r="25" spans="1:7">
      <c r="A25" s="9" t="s">
        <v>174</v>
      </c>
      <c r="B25" s="8" t="s">
        <v>8</v>
      </c>
      <c r="C25" s="4"/>
      <c r="D25" s="7">
        <v>200</v>
      </c>
      <c r="E25" s="7"/>
    </row>
    <row r="26" spans="1:7">
      <c r="A26" s="5">
        <v>41360</v>
      </c>
      <c r="B26" s="8" t="s">
        <v>7</v>
      </c>
      <c r="C26" s="4"/>
      <c r="D26" s="7">
        <v>214</v>
      </c>
      <c r="E26" s="7">
        <f t="shared" si="0"/>
        <v>86</v>
      </c>
    </row>
    <row r="27" spans="1:7">
      <c r="A27" s="5"/>
      <c r="B27" s="4"/>
      <c r="C27" s="4"/>
      <c r="D27" s="42">
        <f>SUM(D3:D26)</f>
        <v>4968</v>
      </c>
      <c r="E27" s="42">
        <f>SUM(E3:E26)</f>
        <v>1032</v>
      </c>
    </row>
    <row r="28" spans="1:7" s="8" customFormat="1">
      <c r="A28" s="9"/>
      <c r="D28" s="7" t="s">
        <v>136</v>
      </c>
      <c r="E28" s="42">
        <f>D27 + E27</f>
        <v>6000</v>
      </c>
    </row>
    <row r="29" spans="1:7" s="11" customFormat="1">
      <c r="A29" s="15" t="s">
        <v>19</v>
      </c>
      <c r="B29" s="11" t="s">
        <v>20</v>
      </c>
      <c r="C29" s="11" t="s">
        <v>21</v>
      </c>
      <c r="D29" s="16"/>
    </row>
    <row r="30" spans="1:7">
      <c r="A30" s="5"/>
      <c r="B30" s="2">
        <v>4456.1400000000003</v>
      </c>
      <c r="C30" s="8">
        <f>B30 / 12</f>
        <v>371.34500000000003</v>
      </c>
      <c r="D30" s="7"/>
      <c r="E30" s="8" t="s">
        <v>175</v>
      </c>
      <c r="F30" s="42">
        <f>E28 - B30</f>
        <v>1543.8599999999997</v>
      </c>
      <c r="G30" s="8"/>
    </row>
    <row r="31" spans="1:7">
      <c r="A31" s="5"/>
      <c r="B31" s="4"/>
      <c r="C31" s="4"/>
      <c r="D31" s="7"/>
    </row>
    <row r="32" spans="1:7" ht="18.75">
      <c r="A32" s="46" t="s">
        <v>23</v>
      </c>
      <c r="B32" s="4"/>
      <c r="C32" s="4"/>
      <c r="D32" s="7"/>
    </row>
    <row r="33" spans="1:5">
      <c r="A33" s="15" t="s">
        <v>177</v>
      </c>
      <c r="B33" s="4"/>
      <c r="C33" s="4"/>
      <c r="D33" s="7"/>
    </row>
    <row r="34" spans="1:5">
      <c r="A34" s="5">
        <v>41015</v>
      </c>
      <c r="B34" s="8" t="s">
        <v>24</v>
      </c>
      <c r="C34" s="4"/>
      <c r="D34" s="7">
        <v>17.760000000000002</v>
      </c>
    </row>
    <row r="35" spans="1:5">
      <c r="A35" s="9">
        <v>41045</v>
      </c>
      <c r="B35" s="8" t="s">
        <v>24</v>
      </c>
      <c r="C35" s="8"/>
      <c r="D35" s="7">
        <v>17.760000000000002</v>
      </c>
    </row>
    <row r="36" spans="1:5">
      <c r="A36" s="9">
        <v>41078</v>
      </c>
      <c r="B36" s="8" t="s">
        <v>24</v>
      </c>
      <c r="C36" s="8"/>
      <c r="D36" s="7">
        <v>17.760000000000002</v>
      </c>
    </row>
    <row r="37" spans="1:5">
      <c r="A37" s="9">
        <v>41106</v>
      </c>
      <c r="B37" s="8" t="s">
        <v>24</v>
      </c>
      <c r="C37" s="8"/>
      <c r="D37" s="7">
        <v>17.760000000000002</v>
      </c>
    </row>
    <row r="38" spans="1:5">
      <c r="A38" s="43">
        <v>41137</v>
      </c>
      <c r="B38" s="44" t="s">
        <v>24</v>
      </c>
      <c r="C38" s="44"/>
      <c r="D38" s="45">
        <v>17.760000000000002</v>
      </c>
    </row>
    <row r="39" spans="1:5">
      <c r="A39" s="41">
        <v>41172</v>
      </c>
      <c r="B39" s="2" t="s">
        <v>24</v>
      </c>
      <c r="C39" s="2"/>
      <c r="D39" s="42">
        <v>17.760000000000002</v>
      </c>
      <c r="E39" s="8" t="s">
        <v>168</v>
      </c>
    </row>
    <row r="40" spans="1:5">
      <c r="A40" s="41">
        <v>41201</v>
      </c>
      <c r="B40" s="2" t="s">
        <v>24</v>
      </c>
      <c r="C40" s="2"/>
      <c r="D40" s="42">
        <v>17.760000000000002</v>
      </c>
    </row>
    <row r="41" spans="1:5" s="8" customFormat="1">
      <c r="A41" s="9">
        <v>41240</v>
      </c>
      <c r="B41" s="8" t="s">
        <v>24</v>
      </c>
      <c r="D41" s="7">
        <v>19.760000000000002</v>
      </c>
    </row>
    <row r="42" spans="1:5" s="8" customFormat="1">
      <c r="A42" s="9">
        <v>41260</v>
      </c>
      <c r="B42" s="8" t="s">
        <v>24</v>
      </c>
      <c r="D42" s="7">
        <v>19.760000000000002</v>
      </c>
    </row>
    <row r="43" spans="1:5" s="8" customFormat="1">
      <c r="A43" s="9">
        <v>41290</v>
      </c>
      <c r="B43" s="8" t="s">
        <v>24</v>
      </c>
      <c r="D43" s="7">
        <v>19.760000000000002</v>
      </c>
    </row>
    <row r="44" spans="1:5" s="8" customFormat="1">
      <c r="A44" s="9">
        <v>41323</v>
      </c>
      <c r="B44" s="8" t="s">
        <v>24</v>
      </c>
      <c r="D44" s="7">
        <v>19.760000000000002</v>
      </c>
    </row>
    <row r="45" spans="1:5" s="8" customFormat="1">
      <c r="A45" s="9">
        <v>41351</v>
      </c>
      <c r="B45" s="8" t="s">
        <v>24</v>
      </c>
      <c r="D45" s="7">
        <v>19.760000000000002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B10" sqref="B10"/>
    </sheetView>
  </sheetViews>
  <sheetFormatPr defaultRowHeight="15"/>
  <cols>
    <col min="1" max="1" width="12.28515625" customWidth="1"/>
    <col min="2" max="2" width="20.28515625" bestFit="1" customWidth="1"/>
    <col min="3" max="3" width="11.85546875" customWidth="1"/>
    <col min="4" max="4" width="11.85546875" style="8" customWidth="1"/>
    <col min="5" max="5" width="11" customWidth="1"/>
    <col min="7" max="7" width="10.85546875" customWidth="1"/>
  </cols>
  <sheetData>
    <row r="1" spans="1:7" s="2" customFormat="1" ht="23.25">
      <c r="A1" s="10" t="s">
        <v>10</v>
      </c>
    </row>
    <row r="2" spans="1:7" s="13" customFormat="1" ht="23.25">
      <c r="A2" s="12"/>
    </row>
    <row r="3" spans="1:7" s="14" customFormat="1">
      <c r="A3" s="14" t="s">
        <v>11</v>
      </c>
      <c r="B3" s="14" t="s">
        <v>12</v>
      </c>
      <c r="C3" s="14" t="s">
        <v>13</v>
      </c>
      <c r="D3" s="14" t="s">
        <v>18</v>
      </c>
      <c r="E3" s="14" t="s">
        <v>14</v>
      </c>
      <c r="F3" s="14" t="s">
        <v>15</v>
      </c>
      <c r="G3" s="14" t="s">
        <v>16</v>
      </c>
    </row>
    <row r="4" spans="1:7">
      <c r="A4" s="8" t="s">
        <v>17</v>
      </c>
      <c r="B4" s="8" t="s">
        <v>62</v>
      </c>
      <c r="C4" s="3">
        <v>23865.77</v>
      </c>
      <c r="D4" s="3">
        <v>3181.8</v>
      </c>
      <c r="E4" s="3">
        <v>1393.55</v>
      </c>
      <c r="F4" s="3">
        <v>1998.76</v>
      </c>
      <c r="G4" s="3">
        <v>20078.759999999998</v>
      </c>
    </row>
    <row r="6" spans="1:7">
      <c r="C6" s="3"/>
      <c r="D6" s="3"/>
      <c r="E6" s="3"/>
      <c r="F6" s="3"/>
      <c r="G6" s="3"/>
    </row>
    <row r="7" spans="1:7">
      <c r="C7" s="3"/>
      <c r="D7" s="3"/>
      <c r="E7" s="3"/>
      <c r="F7" s="3"/>
      <c r="G7" s="3"/>
    </row>
    <row r="8" spans="1:7">
      <c r="C8" s="3"/>
      <c r="D8" s="3"/>
      <c r="E8" s="3"/>
      <c r="F8" s="3"/>
      <c r="G8" s="3"/>
    </row>
    <row r="9" spans="1:7">
      <c r="C9" s="3"/>
      <c r="D9" s="3"/>
      <c r="E9" s="3"/>
      <c r="F9" s="3"/>
      <c r="G9" s="3"/>
    </row>
    <row r="10" spans="1:7">
      <c r="C10" s="3"/>
      <c r="D10" s="3"/>
      <c r="E10" s="3"/>
      <c r="F10" s="3"/>
      <c r="G10" s="3"/>
    </row>
    <row r="11" spans="1:7">
      <c r="C11" s="3"/>
      <c r="D11" s="3"/>
      <c r="E11" s="3"/>
      <c r="F11" s="3"/>
      <c r="G11" s="3"/>
    </row>
    <row r="12" spans="1:7">
      <c r="C12" s="3"/>
      <c r="D12" s="3"/>
      <c r="E12" s="3"/>
      <c r="F12" s="3"/>
      <c r="G12" s="3"/>
    </row>
    <row r="13" spans="1:7">
      <c r="C13" s="3"/>
      <c r="D13" s="3"/>
      <c r="E13" s="3"/>
      <c r="F13" s="3"/>
      <c r="G13" s="3"/>
    </row>
    <row r="14" spans="1:7">
      <c r="C14" s="3"/>
      <c r="D14" s="3"/>
      <c r="E14" s="3"/>
      <c r="F14" s="3"/>
      <c r="G14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D30" sqref="D30"/>
    </sheetView>
  </sheetViews>
  <sheetFormatPr defaultRowHeight="15"/>
  <cols>
    <col min="1" max="1" width="30" bestFit="1" customWidth="1"/>
    <col min="2" max="2" width="12.140625" customWidth="1"/>
    <col min="3" max="3" width="14" customWidth="1"/>
    <col min="4" max="4" width="15.5703125" bestFit="1" customWidth="1"/>
    <col min="5" max="5" width="11.7109375" customWidth="1"/>
    <col min="6" max="6" width="21.5703125" bestFit="1" customWidth="1"/>
    <col min="7" max="7" width="10.28515625" bestFit="1" customWidth="1"/>
    <col min="8" max="8" width="13.42578125" customWidth="1"/>
    <col min="9" max="9" width="12.140625" customWidth="1"/>
    <col min="10" max="10" width="14.7109375" bestFit="1" customWidth="1"/>
    <col min="11" max="11" width="14.28515625" customWidth="1"/>
    <col min="12" max="12" width="15.42578125" bestFit="1" customWidth="1"/>
    <col min="13" max="13" width="14.42578125" bestFit="1" customWidth="1"/>
    <col min="14" max="14" width="11" bestFit="1" customWidth="1"/>
    <col min="15" max="15" width="15.42578125" bestFit="1" customWidth="1"/>
    <col min="16" max="16" width="14.42578125" bestFit="1" customWidth="1"/>
  </cols>
  <sheetData>
    <row r="1" spans="1:16" s="18" customFormat="1" ht="23.25">
      <c r="A1" s="17" t="s">
        <v>22</v>
      </c>
    </row>
    <row r="2" spans="1:16" s="11" customFormat="1">
      <c r="A2" s="11" t="s">
        <v>28</v>
      </c>
      <c r="B2" s="11" t="s">
        <v>29</v>
      </c>
    </row>
    <row r="3" spans="1:16" s="26" customFormat="1">
      <c r="A3" s="26" t="s">
        <v>158</v>
      </c>
    </row>
    <row r="4" spans="1:16">
      <c r="A4" s="11" t="s">
        <v>26</v>
      </c>
      <c r="B4" s="11" t="s">
        <v>44</v>
      </c>
      <c r="C4" s="11" t="s">
        <v>45</v>
      </c>
      <c r="D4" s="11" t="s">
        <v>46</v>
      </c>
      <c r="E4" s="11" t="s">
        <v>47</v>
      </c>
      <c r="F4" s="11" t="s">
        <v>48</v>
      </c>
      <c r="G4" s="11" t="s">
        <v>25</v>
      </c>
    </row>
    <row r="5" spans="1:16">
      <c r="A5" s="8" t="s">
        <v>49</v>
      </c>
      <c r="B5" s="9">
        <v>41346.326932870368</v>
      </c>
      <c r="C5" s="8" t="s">
        <v>50</v>
      </c>
      <c r="D5" s="8">
        <v>8.0089000000000006</v>
      </c>
      <c r="E5" s="8">
        <v>0</v>
      </c>
      <c r="F5" s="8">
        <v>50</v>
      </c>
      <c r="G5" s="8">
        <v>261482</v>
      </c>
    </row>
    <row r="6" spans="1:16">
      <c r="A6" s="8" t="s">
        <v>49</v>
      </c>
      <c r="B6" s="9">
        <v>41330.333321759259</v>
      </c>
      <c r="C6" s="8" t="s">
        <v>50</v>
      </c>
      <c r="D6" s="8">
        <v>8.1282999999999994</v>
      </c>
      <c r="E6" s="8">
        <v>0</v>
      </c>
      <c r="F6" s="8">
        <v>50</v>
      </c>
      <c r="G6" s="8" t="s">
        <v>51</v>
      </c>
    </row>
    <row r="7" spans="1:16" s="22" customFormat="1">
      <c r="A7" s="8" t="s">
        <v>27</v>
      </c>
      <c r="B7" s="9">
        <v>41297.36346064815</v>
      </c>
      <c r="C7" s="8" t="s">
        <v>50</v>
      </c>
      <c r="D7" s="8">
        <v>85</v>
      </c>
      <c r="E7" s="8">
        <v>0</v>
      </c>
      <c r="F7" s="8">
        <v>49.45</v>
      </c>
      <c r="G7" s="8" t="s">
        <v>52</v>
      </c>
    </row>
    <row r="8" spans="1:16">
      <c r="A8" s="8" t="s">
        <v>27</v>
      </c>
      <c r="B8" s="9">
        <v>41267.347314814811</v>
      </c>
      <c r="C8" s="8" t="s">
        <v>50</v>
      </c>
      <c r="D8" s="8">
        <v>91</v>
      </c>
      <c r="E8" s="8">
        <v>0</v>
      </c>
      <c r="F8" s="8">
        <v>49.64</v>
      </c>
      <c r="G8" s="8" t="s">
        <v>53</v>
      </c>
    </row>
    <row r="9" spans="1:16">
      <c r="A9" s="8" t="s">
        <v>27</v>
      </c>
      <c r="B9" s="9">
        <v>41144.420138888891</v>
      </c>
      <c r="C9" s="8" t="s">
        <v>50</v>
      </c>
      <c r="D9" s="8">
        <v>0</v>
      </c>
      <c r="E9" s="8">
        <v>0</v>
      </c>
      <c r="F9" s="8">
        <v>0.79</v>
      </c>
      <c r="G9" s="8" t="s">
        <v>54</v>
      </c>
    </row>
    <row r="10" spans="1:16">
      <c r="A10" s="8" t="s">
        <v>27</v>
      </c>
      <c r="B10" s="9">
        <v>41026.42015046296</v>
      </c>
      <c r="C10" s="8" t="s">
        <v>50</v>
      </c>
      <c r="D10" s="8">
        <v>0</v>
      </c>
      <c r="E10" s="8">
        <v>0</v>
      </c>
      <c r="F10" s="8">
        <v>0.7</v>
      </c>
      <c r="G10" s="8" t="s">
        <v>55</v>
      </c>
      <c r="L10" s="8"/>
    </row>
    <row r="11" spans="1:16">
      <c r="A11" s="19"/>
      <c r="B11" s="20"/>
      <c r="C11" s="8"/>
      <c r="D11" s="8"/>
      <c r="E11" s="8"/>
      <c r="F11" s="8"/>
      <c r="G11" s="8"/>
      <c r="L11" s="8"/>
    </row>
    <row r="12" spans="1:16">
      <c r="A12" s="19"/>
      <c r="B12" s="21"/>
      <c r="C12" s="8"/>
      <c r="D12" s="8"/>
      <c r="E12" s="8"/>
      <c r="F12" s="8"/>
      <c r="G12" s="8"/>
      <c r="L12" s="8"/>
    </row>
    <row r="13" spans="1:16">
      <c r="A13" s="19"/>
      <c r="B13" s="20"/>
      <c r="C13" s="8"/>
      <c r="D13" s="8"/>
      <c r="E13" s="8"/>
      <c r="F13" s="8"/>
      <c r="G13" s="8"/>
      <c r="L13" s="8"/>
    </row>
    <row r="14" spans="1:16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2" customFormat="1">
      <c r="A15" s="26" t="s">
        <v>42</v>
      </c>
    </row>
    <row r="16" spans="1:16">
      <c r="L16" s="8"/>
    </row>
    <row r="17" spans="1:8" s="11" customFormat="1">
      <c r="A17" s="11" t="s">
        <v>26</v>
      </c>
      <c r="B17" s="11" t="s">
        <v>30</v>
      </c>
      <c r="C17" s="11" t="s">
        <v>31</v>
      </c>
      <c r="D17" s="11" t="s">
        <v>32</v>
      </c>
      <c r="E17" s="11" t="s">
        <v>33</v>
      </c>
      <c r="F17" s="11" t="s">
        <v>34</v>
      </c>
      <c r="G17" s="11" t="s">
        <v>35</v>
      </c>
      <c r="H17" s="11" t="s">
        <v>36</v>
      </c>
    </row>
    <row r="18" spans="1:8" s="8" customFormat="1">
      <c r="A18" s="8" t="s">
        <v>49</v>
      </c>
      <c r="B18" s="8" t="s">
        <v>56</v>
      </c>
      <c r="C18" s="8" t="s">
        <v>57</v>
      </c>
      <c r="D18" s="8">
        <v>88.169200000000004</v>
      </c>
      <c r="E18" s="8">
        <v>500</v>
      </c>
      <c r="F18" s="8">
        <v>442.94</v>
      </c>
      <c r="G18" s="8">
        <v>-57.06</v>
      </c>
      <c r="H18" s="8">
        <v>-11.41</v>
      </c>
    </row>
    <row r="19" spans="1:8" s="8" customFormat="1">
      <c r="A19" s="8" t="s">
        <v>58</v>
      </c>
      <c r="B19" s="8" t="s">
        <v>41</v>
      </c>
      <c r="C19" s="8">
        <v>0</v>
      </c>
      <c r="D19" s="8">
        <v>14</v>
      </c>
      <c r="E19" s="8">
        <v>0</v>
      </c>
      <c r="F19" s="8">
        <v>0</v>
      </c>
      <c r="G19" s="8">
        <v>0</v>
      </c>
      <c r="H19" s="8">
        <v>0</v>
      </c>
    </row>
    <row r="20" spans="1:8" s="8" customFormat="1">
      <c r="A20" s="8" t="s">
        <v>59</v>
      </c>
      <c r="B20" s="8" t="s">
        <v>41</v>
      </c>
      <c r="C20" s="8" t="s">
        <v>60</v>
      </c>
      <c r="D20" s="8">
        <v>216</v>
      </c>
      <c r="E20" s="8">
        <v>84.64</v>
      </c>
      <c r="F20" s="8">
        <v>22.41</v>
      </c>
      <c r="G20" s="8">
        <v>-62.23</v>
      </c>
      <c r="H20" s="8">
        <v>-73.52</v>
      </c>
    </row>
    <row r="21" spans="1:8" s="8" customFormat="1">
      <c r="A21" s="8" t="s">
        <v>27</v>
      </c>
      <c r="B21" s="8" t="s">
        <v>41</v>
      </c>
      <c r="C21" s="8" t="s">
        <v>61</v>
      </c>
      <c r="D21" s="8">
        <v>872</v>
      </c>
      <c r="E21" s="8">
        <v>313.14999999999998</v>
      </c>
      <c r="F21" s="8">
        <v>284.49</v>
      </c>
      <c r="G21" s="8">
        <v>-28.66</v>
      </c>
      <c r="H21" s="8">
        <v>-9.15</v>
      </c>
    </row>
    <row r="22" spans="1:8" s="8" customFormat="1"/>
    <row r="23" spans="1:8">
      <c r="A23" s="8"/>
      <c r="B23" s="8"/>
      <c r="C23" s="8"/>
      <c r="D23" s="8"/>
      <c r="E23" s="8"/>
      <c r="F23" s="8"/>
      <c r="G23" s="8"/>
    </row>
    <row r="24" spans="1:8">
      <c r="D24" s="8" t="s">
        <v>37</v>
      </c>
      <c r="E24" s="8" t="s">
        <v>38</v>
      </c>
      <c r="F24" s="8" t="s">
        <v>39</v>
      </c>
      <c r="G24" s="8" t="s">
        <v>40</v>
      </c>
    </row>
    <row r="25" spans="1:8">
      <c r="D25" s="8">
        <v>897.79</v>
      </c>
      <c r="E25" s="8">
        <v>749.84</v>
      </c>
      <c r="F25" s="8">
        <v>-147.94999999999999</v>
      </c>
      <c r="G25" s="8">
        <v>-16.48</v>
      </c>
    </row>
    <row r="26" spans="1:8">
      <c r="D26" s="8">
        <v>157.03</v>
      </c>
      <c r="E26" s="8">
        <v>148.66999999999999</v>
      </c>
      <c r="F26" s="8">
        <v>-8.36</v>
      </c>
      <c r="G26" s="8">
        <v>-5.32</v>
      </c>
    </row>
    <row r="27" spans="1:8">
      <c r="D27" s="8"/>
      <c r="E27" s="8"/>
      <c r="F27" s="8"/>
      <c r="G27" s="8"/>
    </row>
    <row r="28" spans="1:8">
      <c r="D28" s="8"/>
      <c r="E28" s="8"/>
      <c r="F28" s="8"/>
      <c r="G28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Customer Payments</vt:lpstr>
      <vt:lpstr>Software Sales</vt:lpstr>
      <vt:lpstr>Outgoings</vt:lpstr>
      <vt:lpstr>House Rental</vt:lpstr>
      <vt:lpstr>PAYE Earnings</vt:lpstr>
      <vt:lpstr>Shares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2014-01-16T15:16:23Z</cp:lastPrinted>
  <dcterms:created xsi:type="dcterms:W3CDTF">2011-12-21T20:08:29Z</dcterms:created>
  <dcterms:modified xsi:type="dcterms:W3CDTF">2014-01-16T15:17:15Z</dcterms:modified>
</cp:coreProperties>
</file>